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<sst xmlns="http://schemas.openxmlformats.org/spreadsheetml/2006/main" count="58" uniqueCount="30">
  <si>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</si>
  <si>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</si>
  <si>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</si>
  <si>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</si>
  <si>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</si>
  <si>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</si>
  <si>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</si>
  <si>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</si>
  <si>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</si>
  <si>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</si>
  <si>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</si>
  <si>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</si>
  <si>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</si>
  <si>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</si>
  <si>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GO</t>
  </si>
  <si>
    <t>Totais/Médias GO</t>
  </si>
  <si>
    <t>(Kg)</t>
  </si>
  <si>
    <t>(%)</t>
  </si>
  <si>
    <t>(R$)</t>
  </si>
  <si>
    <t>0,300</t>
  </si>
  <si>
    <t>0,207</t>
  </si>
  <si>
    <t>Diamantino</t>
  </si>
  <si>
    <t>Sinop</t>
  </si>
  <si>
    <t>MT</t>
  </si>
  <si>
    <t>Totais/Médias MT</t>
  </si>
  <si>
    <t>Aviso de Venda de Milho VEP NE - 011/2007 de 11/01/2007</t>
  </si>
  <si>
    <t>Chapadão do Ceu</t>
  </si>
  <si>
    <t>Ipiranga do Norte</t>
  </si>
  <si>
    <t>0,209</t>
  </si>
  <si>
    <t>0,354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</si>
</sst>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0">
      <selection activeCell="A1" sqref="A1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25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16</v>
      </c>
      <c r="D6" s="5" t="s">
        <v>16</v>
      </c>
      <c r="E6" s="5" t="s">
        <v>17</v>
      </c>
      <c r="F6" s="5" t="s">
        <v>18</v>
      </c>
      <c r="G6" s="5" t="s">
        <v>18</v>
      </c>
      <c r="H6" s="5" t="s">
        <v>17</v>
      </c>
      <c r="I6" s="5" t="s">
        <v>18</v>
      </c>
    </row>
    <row r="7" spans="1:9" ht="13.5">
      <c r="A7" s="6" t="s">
        <v>14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26</v>
      </c>
      <c r="C8" s="11">
        <v>6000000</v>
      </c>
      <c r="D8" s="11">
        <v>3445500</v>
      </c>
      <c r="E8" s="12">
        <f>(D8*100)/C8</f>
        <v>57.425</v>
      </c>
      <c r="F8" s="20" t="s">
        <v>19</v>
      </c>
      <c r="G8" s="20" t="s">
        <v>19</v>
      </c>
      <c r="H8" s="18">
        <f>((G8*100)/F8)-100</f>
        <v>0</v>
      </c>
      <c r="I8" s="12">
        <f>FLOOR(G8,0.00001)*D8</f>
        <v>1033650.0000000001</v>
      </c>
    </row>
    <row r="9" spans="1:9" ht="13.5">
      <c r="A9" s="9">
        <v>2</v>
      </c>
      <c r="B9" s="10" t="s">
        <v>26</v>
      </c>
      <c r="C9" s="11">
        <v>4900600</v>
      </c>
      <c r="D9" s="11">
        <v>3727500</v>
      </c>
      <c r="E9" s="12">
        <f>(D9*100)/C9</f>
        <v>76.06211484308044</v>
      </c>
      <c r="F9" s="20" t="s">
        <v>19</v>
      </c>
      <c r="G9" s="20" t="s">
        <v>19</v>
      </c>
      <c r="H9" s="18">
        <f>((G9*100)/F9)-100</f>
        <v>0</v>
      </c>
      <c r="I9" s="12">
        <f>FLOOR(G9,0.00001)*D9</f>
        <v>1118250.0000000002</v>
      </c>
    </row>
    <row r="10" spans="1:9" ht="13.5">
      <c r="A10" s="9">
        <f>A9+1</f>
        <v>3</v>
      </c>
      <c r="B10" s="10" t="s">
        <v>26</v>
      </c>
      <c r="C10" s="11">
        <v>6000000</v>
      </c>
      <c r="D10" s="11">
        <v>1249500</v>
      </c>
      <c r="E10" s="12">
        <f>(D10*100)/C10</f>
        <v>20.825</v>
      </c>
      <c r="F10" s="20" t="s">
        <v>19</v>
      </c>
      <c r="G10" s="20" t="s">
        <v>19</v>
      </c>
      <c r="H10" s="18">
        <f>((G10*100)/F10)-100</f>
        <v>0</v>
      </c>
      <c r="I10" s="12">
        <f>FLOOR(G10,0.00001)*D10</f>
        <v>374850.00000000006</v>
      </c>
    </row>
    <row r="11" spans="1:9" ht="13.5">
      <c r="A11" s="9">
        <f>A10+1</f>
        <v>4</v>
      </c>
      <c r="B11" s="10" t="s">
        <v>26</v>
      </c>
      <c r="C11" s="11">
        <v>3099400</v>
      </c>
      <c r="D11" s="11">
        <v>1997000</v>
      </c>
      <c r="E11" s="12">
        <f>(D11*100)/C11</f>
        <v>64.43182551461574</v>
      </c>
      <c r="F11" s="20" t="s">
        <v>19</v>
      </c>
      <c r="G11" s="20" t="s">
        <v>29</v>
      </c>
      <c r="H11" s="18">
        <f>((G11*100)/F11)-100</f>
        <v>18</v>
      </c>
      <c r="I11" s="12">
        <f>FLOOR(G11,0.00001)*D11</f>
        <v>706938.0000000001</v>
      </c>
    </row>
    <row r="12" spans="1:9" ht="13.5">
      <c r="A12" s="13"/>
      <c r="B12" s="14" t="s">
        <v>15</v>
      </c>
      <c r="C12" s="15">
        <f>SUM(C8:C11)</f>
        <v>20000000</v>
      </c>
      <c r="D12" s="15">
        <f>SUM(D8:D11)</f>
        <v>10419500</v>
      </c>
      <c r="E12" s="16">
        <f>(D12*100)/C12</f>
        <v>52.0975</v>
      </c>
      <c r="F12" s="17"/>
      <c r="G12" s="22">
        <f>(I12/D12)</f>
        <v>0.3103496328998513</v>
      </c>
      <c r="H12" s="16"/>
      <c r="I12" s="16">
        <f>SUM(I8:I11)</f>
        <v>3233688.0000000005</v>
      </c>
    </row>
    <row r="13" spans="1:9" ht="13.5">
      <c r="A13" s="6" t="s">
        <v>23</v>
      </c>
      <c r="B13" s="6"/>
      <c r="C13" s="7"/>
      <c r="D13" s="7"/>
      <c r="E13" s="6"/>
      <c r="F13" s="8"/>
      <c r="G13" s="6"/>
      <c r="H13" s="19"/>
      <c r="I13" s="6"/>
    </row>
    <row r="14" spans="1:9" ht="13.5">
      <c r="A14" s="9">
        <v>5</v>
      </c>
      <c r="B14" s="10" t="s">
        <v>21</v>
      </c>
      <c r="C14" s="11">
        <v>1300000</v>
      </c>
      <c r="D14" s="11">
        <v>1300000</v>
      </c>
      <c r="E14" s="12">
        <f aca="true" t="shared" si="0" ref="E14:E20">(D14*100)/C14</f>
        <v>100</v>
      </c>
      <c r="F14" s="20" t="s">
        <v>20</v>
      </c>
      <c r="G14" s="20" t="s">
        <v>20</v>
      </c>
      <c r="H14" s="18">
        <f aca="true" t="shared" si="1" ref="H14:H20">((G14*100)/F14)-100</f>
        <v>0</v>
      </c>
      <c r="I14" s="12">
        <f aca="true" t="shared" si="2" ref="I14:I20">FLOOR(G14,0.00001)*D14</f>
        <v>269100</v>
      </c>
    </row>
    <row r="15" spans="1:9" ht="13.5">
      <c r="A15" s="9">
        <v>6</v>
      </c>
      <c r="B15" s="10" t="s">
        <v>21</v>
      </c>
      <c r="C15" s="11">
        <v>119750</v>
      </c>
      <c r="D15" s="11">
        <v>119750</v>
      </c>
      <c r="E15" s="12">
        <f t="shared" si="0"/>
        <v>100</v>
      </c>
      <c r="F15" s="20" t="s">
        <v>20</v>
      </c>
      <c r="G15" s="20" t="s">
        <v>28</v>
      </c>
      <c r="H15" s="18">
        <f t="shared" si="1"/>
        <v>0.9661835748792242</v>
      </c>
      <c r="I15" s="12">
        <f t="shared" si="2"/>
        <v>25027.750000000004</v>
      </c>
    </row>
    <row r="16" spans="1:9" ht="13.5">
      <c r="A16" s="9">
        <f>A15+1</f>
        <v>7</v>
      </c>
      <c r="B16" s="10" t="s">
        <v>27</v>
      </c>
      <c r="C16" s="11">
        <v>13200000</v>
      </c>
      <c r="D16" s="11">
        <v>5836000</v>
      </c>
      <c r="E16" s="12">
        <f t="shared" si="0"/>
        <v>44.21212121212121</v>
      </c>
      <c r="F16" s="20" t="s">
        <v>20</v>
      </c>
      <c r="G16" s="20" t="s">
        <v>20</v>
      </c>
      <c r="H16" s="18">
        <f t="shared" si="1"/>
        <v>0</v>
      </c>
      <c r="I16" s="12">
        <f t="shared" si="2"/>
        <v>1208052</v>
      </c>
    </row>
    <row r="17" spans="1:9" ht="13.5">
      <c r="A17" s="9">
        <f>A16+1</f>
        <v>8</v>
      </c>
      <c r="B17" s="10" t="s">
        <v>22</v>
      </c>
      <c r="C17" s="11">
        <v>70920</v>
      </c>
      <c r="D17" s="11">
        <v>0</v>
      </c>
      <c r="E17" s="12">
        <f t="shared" si="0"/>
        <v>0</v>
      </c>
      <c r="F17" s="20" t="s">
        <v>20</v>
      </c>
      <c r="G17" s="11">
        <v>0</v>
      </c>
      <c r="H17" s="11">
        <v>0</v>
      </c>
      <c r="I17" s="12">
        <f t="shared" si="2"/>
        <v>0</v>
      </c>
    </row>
    <row r="18" spans="1:9" ht="13.5">
      <c r="A18" s="9">
        <f>A17+1</f>
        <v>9</v>
      </c>
      <c r="B18" s="10" t="s">
        <v>22</v>
      </c>
      <c r="C18" s="11">
        <v>72620</v>
      </c>
      <c r="D18" s="11">
        <v>0</v>
      </c>
      <c r="E18" s="12">
        <f t="shared" si="0"/>
        <v>0</v>
      </c>
      <c r="F18" s="20" t="s">
        <v>20</v>
      </c>
      <c r="G18" s="11">
        <v>0</v>
      </c>
      <c r="H18" s="11">
        <v>0</v>
      </c>
      <c r="I18" s="12">
        <f t="shared" si="2"/>
        <v>0</v>
      </c>
    </row>
    <row r="19" spans="1:9" ht="13.5">
      <c r="A19" s="9">
        <f>A18+1</f>
        <v>10</v>
      </c>
      <c r="B19" s="10" t="s">
        <v>22</v>
      </c>
      <c r="C19" s="11">
        <v>1800000</v>
      </c>
      <c r="D19" s="11">
        <v>0</v>
      </c>
      <c r="E19" s="12">
        <f t="shared" si="0"/>
        <v>0</v>
      </c>
      <c r="F19" s="20" t="s">
        <v>20</v>
      </c>
      <c r="G19" s="11">
        <v>0</v>
      </c>
      <c r="H19" s="11">
        <v>0</v>
      </c>
      <c r="I19" s="12">
        <f t="shared" si="2"/>
        <v>0</v>
      </c>
    </row>
    <row r="20" spans="1:9" ht="13.5">
      <c r="A20" s="9">
        <f>A19+1</f>
        <v>11</v>
      </c>
      <c r="B20" s="10" t="s">
        <v>22</v>
      </c>
      <c r="C20" s="11">
        <v>198110</v>
      </c>
      <c r="D20" s="11">
        <v>0</v>
      </c>
      <c r="E20" s="12">
        <f t="shared" si="0"/>
        <v>0</v>
      </c>
      <c r="F20" s="20" t="s">
        <v>20</v>
      </c>
      <c r="G20" s="11">
        <v>0</v>
      </c>
      <c r="H20" s="11">
        <v>0</v>
      </c>
      <c r="I20" s="12">
        <f t="shared" si="2"/>
        <v>0</v>
      </c>
    </row>
    <row r="21" spans="1:9" ht="13.5">
      <c r="A21" s="13"/>
      <c r="B21" s="14" t="s">
        <v>24</v>
      </c>
      <c r="C21" s="15">
        <f>SUM(C14:C20)</f>
        <v>16761400</v>
      </c>
      <c r="D21" s="15">
        <f>SUM(D14:D20)</f>
        <v>7255750</v>
      </c>
      <c r="E21" s="16">
        <f>(D21*100)/C21</f>
        <v>43.28844845895927</v>
      </c>
      <c r="F21" s="17"/>
      <c r="G21" s="22">
        <f>(I21/D21)</f>
        <v>0.2070330083037591</v>
      </c>
      <c r="H21" s="16"/>
      <c r="I21" s="16">
        <f>SUM(I14:I20)</f>
        <v>1502179.75</v>
      </c>
    </row>
    <row r="23" spans="1:9" ht="13.5">
      <c r="A23" s="13"/>
      <c r="B23" s="14" t="s">
        <v>13</v>
      </c>
      <c r="C23" s="15">
        <f>SUM(C12,C21)</f>
        <v>36761400</v>
      </c>
      <c r="D23" s="15">
        <f>SUM(D12,D21)</f>
        <v>17675250</v>
      </c>
      <c r="E23" s="16">
        <f>(D23*100)/C23</f>
        <v>48.08100344382967</v>
      </c>
      <c r="F23" s="17"/>
      <c r="G23" s="22">
        <f>(I23/D23)</f>
        <v>0.2679378085175599</v>
      </c>
      <c r="H23" s="16"/>
      <c r="I23" s="16">
        <f>SUM(I12,I21)</f>
        <v>4735867.75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2007-01-11T14:54:31Z</cp:lastPrinted>
  <dcterms:created xsi:type="dcterms:W3CDTF">2000-02-06T15:20:34Z</dcterms:created>
  <dcterms:modified xsi:type="dcterms:W3CDTF">2007-01-11T14:55:23Z</dcterms:modified>
  <cp:category/>
  <cp:version/>
  <cp:contentType/>
  <cp:contentStatus/>
</cp:coreProperties>
</file>