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1 ALGODÃ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<sst xmlns="http://schemas.openxmlformats.org/spreadsheetml/2006/main" count="63" uniqueCount="40">
  <si>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</si>
  <si>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</si>
  <si>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</si>
  <si>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</si>
  <si>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</si>
  <si>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</si>
  <si>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</si>
  <si>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</si>
  <si>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</si>
  <si>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</si>
  <si>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</si>
  <si>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</si>
  <si>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</si>
  <si>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</si>
  <si>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</si>
  <si>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</si>
  <si>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</si>
  <si>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</si>
  <si>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Prêmio</t>
  </si>
  <si>
    <t>BBSB</t>
  </si>
  <si>
    <t>BBM MS</t>
  </si>
  <si>
    <t>BA</t>
  </si>
  <si>
    <t>BBM MG</t>
  </si>
  <si>
    <t>BBM UB</t>
  </si>
  <si>
    <t>BBM SP</t>
  </si>
  <si>
    <t>GO</t>
  </si>
  <si>
    <t>BCMCO</t>
  </si>
  <si>
    <t>BBM PR</t>
  </si>
  <si>
    <t>BBM GO</t>
  </si>
  <si>
    <t>MA</t>
  </si>
  <si>
    <t>MT</t>
  </si>
  <si>
    <t>MS</t>
  </si>
  <si>
    <t>MG</t>
  </si>
  <si>
    <t>PR</t>
  </si>
  <si>
    <t>BCMM</t>
  </si>
  <si>
    <t>PI</t>
  </si>
  <si>
    <t>SP</t>
  </si>
  <si>
    <t xml:space="preserve">    AVISO DE LEILÃO DE PRÊMIO EQUALIZADOR PAGO AO PRODUTOR RURAL DE ALGODÃO EM
PLUMA E/OU SUA COOPERATIVA – PEPRO N.º 211/09  - 21/07/2009</t>
  </si>
  <si>
    <t>TO</t>
  </si>
  <si>
    <t>PEPRO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</si>
</sst>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53" applyNumberFormat="1" applyFont="1" applyAlignment="1">
      <alignment horizontal="center" vertical="center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178" fontId="1" fillId="0" borderId="0" xfId="53" applyNumberFormat="1" applyFont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25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8"/>
  <sheetViews>
    <sheetView tabSelected="1" zoomScalePageLayoutView="0" workbookViewId="0" topLeftCell="A1">
      <selection activeCell="J56" sqref="J56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5.140625" style="0" customWidth="1"/>
    <col min="6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18</v>
      </c>
      <c r="G4" s="3" t="s">
        <v>2</v>
      </c>
      <c r="H4" s="3" t="s">
        <v>2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28" t="s">
        <v>7</v>
      </c>
      <c r="D5" s="4" t="s">
        <v>14</v>
      </c>
      <c r="E5" s="29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1" t="s">
        <v>39</v>
      </c>
      <c r="B8" s="32"/>
      <c r="C8" s="32"/>
      <c r="D8" s="32"/>
      <c r="E8" s="32"/>
      <c r="F8" s="32"/>
      <c r="G8" s="32"/>
      <c r="H8" s="32"/>
      <c r="I8" s="32"/>
      <c r="J8" s="33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21</v>
      </c>
      <c r="C10" s="6">
        <v>86096897</v>
      </c>
      <c r="D10" s="21">
        <f>SUM(D11:D14)</f>
        <v>86096897</v>
      </c>
      <c r="E10" s="25">
        <f>(D10*100)/C10</f>
        <v>100</v>
      </c>
      <c r="F10" s="27">
        <v>0.6928</v>
      </c>
      <c r="G10" s="22">
        <v>1</v>
      </c>
      <c r="H10" s="30">
        <v>0.9997</v>
      </c>
      <c r="I10" s="7">
        <f>(H10*100)/G10-100</f>
        <v>-0.030000000000001137</v>
      </c>
      <c r="J10" s="7">
        <f>D10*((ROUND(F10*H10,4)))</f>
        <v>59630710.8622</v>
      </c>
    </row>
    <row r="11" spans="1:10" ht="13.5">
      <c r="A11" s="5"/>
      <c r="B11" s="19"/>
      <c r="C11" s="6" t="s">
        <v>19</v>
      </c>
      <c r="D11" s="21">
        <v>9690000</v>
      </c>
      <c r="E11" s="25"/>
      <c r="F11" s="27"/>
      <c r="G11" s="22"/>
      <c r="H11" s="22"/>
      <c r="I11" s="7"/>
      <c r="J11" s="7"/>
    </row>
    <row r="12" spans="1:10" ht="13.5">
      <c r="A12" s="5"/>
      <c r="B12" s="19"/>
      <c r="C12" s="6" t="s">
        <v>22</v>
      </c>
      <c r="D12" s="21">
        <v>41854397</v>
      </c>
      <c r="E12" s="25"/>
      <c r="F12" s="27"/>
      <c r="G12" s="22"/>
      <c r="H12" s="22"/>
      <c r="I12" s="7"/>
      <c r="J12" s="7"/>
    </row>
    <row r="13" spans="1:10" ht="13.5">
      <c r="A13" s="5"/>
      <c r="B13" s="19"/>
      <c r="C13" s="6" t="s">
        <v>23</v>
      </c>
      <c r="D13" s="21">
        <v>17212500</v>
      </c>
      <c r="E13" s="25"/>
      <c r="F13" s="27"/>
      <c r="G13" s="22"/>
      <c r="H13" s="22"/>
      <c r="I13" s="7"/>
      <c r="J13" s="7"/>
    </row>
    <row r="14" spans="1:10" ht="13.5">
      <c r="A14" s="5"/>
      <c r="B14" s="19"/>
      <c r="C14" s="6" t="s">
        <v>24</v>
      </c>
      <c r="D14" s="21">
        <v>17340000</v>
      </c>
      <c r="E14" s="25"/>
      <c r="F14" s="27"/>
      <c r="G14" s="22"/>
      <c r="H14" s="22"/>
      <c r="I14" s="7"/>
      <c r="J14" s="7"/>
    </row>
    <row r="15" spans="1:10" ht="13.5">
      <c r="A15" s="5"/>
      <c r="B15" s="11"/>
      <c r="C15" s="6"/>
      <c r="D15" s="6"/>
      <c r="E15" s="12"/>
      <c r="F15" s="12"/>
      <c r="G15" s="12"/>
      <c r="H15" s="12"/>
      <c r="I15" s="7"/>
      <c r="J15" s="7"/>
    </row>
    <row r="16" spans="1:10" ht="13.5">
      <c r="A16" s="5">
        <v>2</v>
      </c>
      <c r="B16" s="19" t="s">
        <v>25</v>
      </c>
      <c r="C16" s="6">
        <v>20588388</v>
      </c>
      <c r="D16" s="21">
        <f>SUM(D17:D23)</f>
        <v>20588388</v>
      </c>
      <c r="E16" s="25">
        <f>(D16*100)/C16</f>
        <v>100</v>
      </c>
      <c r="F16" s="27">
        <v>0.6645</v>
      </c>
      <c r="G16" s="22">
        <v>1</v>
      </c>
      <c r="H16" s="30">
        <v>0.9999</v>
      </c>
      <c r="I16" s="7">
        <f>(H16*100)/G16-100</f>
        <v>-0.010000000000005116</v>
      </c>
      <c r="J16" s="7">
        <f>D16*((ROUND(F16*H16,4)))</f>
        <v>13678924.9872</v>
      </c>
    </row>
    <row r="17" spans="1:10" ht="13.5">
      <c r="A17" s="5"/>
      <c r="B17" s="19"/>
      <c r="C17" s="6" t="s">
        <v>26</v>
      </c>
      <c r="D17" s="21">
        <v>598878</v>
      </c>
      <c r="E17" s="25"/>
      <c r="F17" s="27"/>
      <c r="G17" s="22"/>
      <c r="H17" s="22"/>
      <c r="I17" s="7"/>
      <c r="J17" s="7"/>
    </row>
    <row r="18" spans="1:10" ht="13.5">
      <c r="A18" s="5"/>
      <c r="B18" s="19"/>
      <c r="C18" s="6" t="s">
        <v>20</v>
      </c>
      <c r="D18" s="21">
        <v>836471</v>
      </c>
      <c r="E18" s="25"/>
      <c r="F18" s="27"/>
      <c r="G18" s="22"/>
      <c r="H18" s="22"/>
      <c r="I18" s="7"/>
      <c r="J18" s="7"/>
    </row>
    <row r="19" spans="1:10" ht="13.5">
      <c r="A19" s="5"/>
      <c r="B19" s="19"/>
      <c r="C19" s="6" t="s">
        <v>27</v>
      </c>
      <c r="D19" s="21">
        <v>6414738</v>
      </c>
      <c r="E19" s="25"/>
      <c r="F19" s="27"/>
      <c r="G19" s="22"/>
      <c r="H19" s="22"/>
      <c r="I19" s="7"/>
      <c r="J19" s="7"/>
    </row>
    <row r="20" spans="1:10" ht="13.5">
      <c r="A20" s="5"/>
      <c r="B20" s="19"/>
      <c r="C20" s="6" t="s">
        <v>22</v>
      </c>
      <c r="D20" s="21">
        <v>353200</v>
      </c>
      <c r="E20" s="25"/>
      <c r="F20" s="27"/>
      <c r="G20" s="22"/>
      <c r="H20" s="22"/>
      <c r="I20" s="7"/>
      <c r="J20" s="7"/>
    </row>
    <row r="21" spans="1:10" ht="13.5">
      <c r="A21" s="5"/>
      <c r="B21" s="19"/>
      <c r="C21" s="6" t="s">
        <v>28</v>
      </c>
      <c r="D21" s="21">
        <v>730985</v>
      </c>
      <c r="E21" s="25"/>
      <c r="F21" s="27"/>
      <c r="G21" s="22"/>
      <c r="H21" s="22"/>
      <c r="I21" s="7"/>
      <c r="J21" s="7"/>
    </row>
    <row r="22" spans="1:10" ht="13.5">
      <c r="A22" s="5"/>
      <c r="B22" s="19"/>
      <c r="C22" s="6" t="s">
        <v>23</v>
      </c>
      <c r="D22" s="21">
        <v>3525842</v>
      </c>
      <c r="E22" s="25"/>
      <c r="F22" s="27"/>
      <c r="G22" s="22"/>
      <c r="H22" s="22"/>
      <c r="I22" s="7"/>
      <c r="J22" s="7"/>
    </row>
    <row r="23" spans="1:10" ht="13.5">
      <c r="A23" s="5"/>
      <c r="B23" s="19"/>
      <c r="C23" s="6" t="s">
        <v>24</v>
      </c>
      <c r="D23" s="21">
        <v>8128274</v>
      </c>
      <c r="E23" s="25"/>
      <c r="F23" s="27"/>
      <c r="G23" s="22"/>
      <c r="H23" s="22"/>
      <c r="I23" s="7"/>
      <c r="J23" s="7"/>
    </row>
    <row r="24" spans="1:10" ht="13.5">
      <c r="A24" s="5"/>
      <c r="B24" s="19"/>
      <c r="C24" s="6"/>
      <c r="D24" s="21"/>
      <c r="E24" s="25"/>
      <c r="F24" s="27"/>
      <c r="G24" s="22"/>
      <c r="H24" s="22"/>
      <c r="I24" s="7"/>
      <c r="J24" s="7"/>
    </row>
    <row r="25" spans="1:10" ht="13.5">
      <c r="A25" s="5">
        <v>3</v>
      </c>
      <c r="B25" s="19" t="s">
        <v>29</v>
      </c>
      <c r="C25" s="6">
        <v>3721324</v>
      </c>
      <c r="D25" s="21">
        <f>SUM(D26)</f>
        <v>3721324</v>
      </c>
      <c r="E25" s="25">
        <f>(D25*100)/C25</f>
        <v>100</v>
      </c>
      <c r="F25" s="27">
        <v>0.7002</v>
      </c>
      <c r="G25" s="22">
        <v>1</v>
      </c>
      <c r="H25" s="22">
        <v>1</v>
      </c>
      <c r="I25" s="7">
        <f>(H25*100)/G25-100</f>
        <v>0</v>
      </c>
      <c r="J25" s="7">
        <f>D25*((ROUND(F25*H25,4)))</f>
        <v>2605671.0648000003</v>
      </c>
    </row>
    <row r="26" spans="1:10" ht="13.5">
      <c r="A26" s="5"/>
      <c r="B26" s="19"/>
      <c r="C26" s="6" t="s">
        <v>24</v>
      </c>
      <c r="D26" s="6">
        <v>3721324</v>
      </c>
      <c r="E26" s="25"/>
      <c r="F26" s="27"/>
      <c r="G26" s="22"/>
      <c r="H26" s="22"/>
      <c r="I26" s="7"/>
      <c r="J26" s="7"/>
    </row>
    <row r="27" spans="1:10" ht="13.5">
      <c r="A27" s="5"/>
      <c r="B27" s="19"/>
      <c r="C27" s="6"/>
      <c r="D27" s="21"/>
      <c r="E27" s="25"/>
      <c r="F27" s="27"/>
      <c r="G27" s="22"/>
      <c r="H27" s="22"/>
      <c r="I27" s="7"/>
      <c r="J27" s="7"/>
    </row>
    <row r="28" spans="1:10" ht="13.5">
      <c r="A28" s="5">
        <v>4</v>
      </c>
      <c r="B28" s="19" t="s">
        <v>30</v>
      </c>
      <c r="C28" s="6">
        <v>131743666</v>
      </c>
      <c r="D28" s="21">
        <f>SUM(D29:D30)</f>
        <v>131743666</v>
      </c>
      <c r="E28" s="25">
        <f>(D28*100)/C28</f>
        <v>100</v>
      </c>
      <c r="F28" s="27">
        <v>0.7002</v>
      </c>
      <c r="G28" s="22">
        <v>1</v>
      </c>
      <c r="H28" s="30">
        <v>0.9998</v>
      </c>
      <c r="I28" s="7">
        <f>(H28*100)/G28-100</f>
        <v>-0.01999999999999602</v>
      </c>
      <c r="J28" s="7">
        <f>D28*((ROUND(F28*H28,4)))</f>
        <v>92233740.5666</v>
      </c>
    </row>
    <row r="29" spans="1:10" ht="13.5">
      <c r="A29" s="5"/>
      <c r="B29" s="19"/>
      <c r="C29" s="6" t="s">
        <v>22</v>
      </c>
      <c r="D29" s="21">
        <v>24707381</v>
      </c>
      <c r="E29" s="25"/>
      <c r="F29" s="27"/>
      <c r="G29" s="22"/>
      <c r="H29" s="22"/>
      <c r="I29" s="7"/>
      <c r="J29" s="7"/>
    </row>
    <row r="30" spans="1:10" ht="13.5">
      <c r="A30" s="5"/>
      <c r="B30" s="19"/>
      <c r="C30" s="6" t="s">
        <v>24</v>
      </c>
      <c r="D30" s="21">
        <v>107036285</v>
      </c>
      <c r="E30" s="25"/>
      <c r="F30" s="27"/>
      <c r="G30" s="22"/>
      <c r="H30" s="22"/>
      <c r="I30" s="7"/>
      <c r="J30" s="7"/>
    </row>
    <row r="31" spans="1:10" ht="13.5">
      <c r="A31" s="5"/>
      <c r="B31" s="19"/>
      <c r="C31" s="6"/>
      <c r="D31" s="21"/>
      <c r="E31" s="25"/>
      <c r="F31" s="27"/>
      <c r="G31" s="22"/>
      <c r="H31" s="22"/>
      <c r="I31" s="7"/>
      <c r="J31" s="7"/>
    </row>
    <row r="32" spans="1:10" ht="13.5">
      <c r="A32" s="5">
        <v>5</v>
      </c>
      <c r="B32" s="19" t="s">
        <v>31</v>
      </c>
      <c r="C32" s="6">
        <v>12683328</v>
      </c>
      <c r="D32" s="21">
        <f>SUM(D33:D35)</f>
        <v>12683327</v>
      </c>
      <c r="E32" s="25">
        <f>(D32*100)/C32</f>
        <v>99.999992115634</v>
      </c>
      <c r="F32" s="27">
        <v>0.6645</v>
      </c>
      <c r="G32" s="22">
        <v>1</v>
      </c>
      <c r="H32" s="30">
        <v>0.9999</v>
      </c>
      <c r="I32" s="7">
        <f>(H32*100)/G32-100</f>
        <v>-0.010000000000005116</v>
      </c>
      <c r="J32" s="7">
        <f>D32*((ROUND(F32*H32,4)))</f>
        <v>8426802.4588</v>
      </c>
    </row>
    <row r="33" spans="1:10" ht="13.5">
      <c r="A33" s="5"/>
      <c r="B33" s="19"/>
      <c r="C33" s="6" t="s">
        <v>20</v>
      </c>
      <c r="D33" s="21">
        <v>5091602</v>
      </c>
      <c r="E33" s="25"/>
      <c r="F33" s="27"/>
      <c r="G33" s="22"/>
      <c r="H33" s="22"/>
      <c r="I33" s="7"/>
      <c r="J33" s="7"/>
    </row>
    <row r="34" spans="1:10" ht="13.5">
      <c r="A34" s="5"/>
      <c r="B34" s="19"/>
      <c r="C34" s="6" t="s">
        <v>23</v>
      </c>
      <c r="D34" s="21">
        <v>1010000</v>
      </c>
      <c r="E34" s="25"/>
      <c r="F34" s="27"/>
      <c r="G34" s="22"/>
      <c r="H34" s="22"/>
      <c r="I34" s="7"/>
      <c r="J34" s="7"/>
    </row>
    <row r="35" spans="1:10" ht="13.5">
      <c r="A35" s="5"/>
      <c r="B35" s="19"/>
      <c r="C35" s="6" t="s">
        <v>24</v>
      </c>
      <c r="D35" s="21">
        <v>6581725</v>
      </c>
      <c r="E35" s="25"/>
      <c r="F35" s="27"/>
      <c r="G35" s="22"/>
      <c r="H35" s="22"/>
      <c r="I35" s="7"/>
      <c r="J35" s="7"/>
    </row>
    <row r="36" spans="1:10" ht="13.5">
      <c r="A36" s="5"/>
      <c r="B36" s="19"/>
      <c r="C36" s="6"/>
      <c r="D36" s="21"/>
      <c r="E36" s="25"/>
      <c r="F36" s="27"/>
      <c r="G36" s="22"/>
      <c r="H36" s="22"/>
      <c r="I36" s="7"/>
      <c r="J36" s="7"/>
    </row>
    <row r="37" spans="1:10" ht="13.5">
      <c r="A37" s="5">
        <v>6</v>
      </c>
      <c r="B37" s="19" t="s">
        <v>32</v>
      </c>
      <c r="C37" s="6">
        <v>4602110</v>
      </c>
      <c r="D37" s="21">
        <f>SUM(D38:D39)</f>
        <v>4602110</v>
      </c>
      <c r="E37" s="25">
        <f>(D37*100)/C37</f>
        <v>100</v>
      </c>
      <c r="F37" s="27">
        <v>0.5417</v>
      </c>
      <c r="G37" s="22">
        <v>1</v>
      </c>
      <c r="H37" s="30">
        <v>0.9999</v>
      </c>
      <c r="I37" s="7">
        <f>(H37*100)/G37-100</f>
        <v>-0.010000000000005116</v>
      </c>
      <c r="J37" s="7">
        <f>D37*((ROUND(F37*H37,4)))</f>
        <v>2492502.776</v>
      </c>
    </row>
    <row r="38" spans="1:10" ht="13.5">
      <c r="A38" s="5"/>
      <c r="B38" s="19"/>
      <c r="C38" s="6" t="s">
        <v>19</v>
      </c>
      <c r="D38" s="21">
        <v>217620</v>
      </c>
      <c r="E38" s="25"/>
      <c r="F38" s="27"/>
      <c r="G38" s="22"/>
      <c r="H38" s="22"/>
      <c r="I38" s="7"/>
      <c r="J38" s="7"/>
    </row>
    <row r="39" spans="1:10" ht="13.5">
      <c r="A39" s="5"/>
      <c r="B39" s="19"/>
      <c r="C39" s="6" t="s">
        <v>22</v>
      </c>
      <c r="D39" s="21">
        <v>4384490</v>
      </c>
      <c r="E39" s="25"/>
      <c r="F39" s="27"/>
      <c r="G39" s="22"/>
      <c r="H39" s="22"/>
      <c r="I39" s="7"/>
      <c r="J39" s="7"/>
    </row>
    <row r="40" spans="1:10" ht="13.5">
      <c r="A40" s="5"/>
      <c r="B40" s="19"/>
      <c r="C40" s="6"/>
      <c r="D40" s="21"/>
      <c r="E40" s="25"/>
      <c r="F40" s="27"/>
      <c r="G40" s="22"/>
      <c r="H40" s="22"/>
      <c r="I40" s="7"/>
      <c r="J40" s="7"/>
    </row>
    <row r="41" spans="1:10" ht="13.5">
      <c r="A41" s="5">
        <v>7</v>
      </c>
      <c r="B41" s="19" t="s">
        <v>33</v>
      </c>
      <c r="C41" s="6">
        <v>1123003</v>
      </c>
      <c r="D41" s="21">
        <f>SUM(D42)</f>
        <v>1123003</v>
      </c>
      <c r="E41" s="25">
        <f>(D41*100)/C41</f>
        <v>100</v>
      </c>
      <c r="F41" s="27">
        <v>0.5148</v>
      </c>
      <c r="G41" s="22">
        <v>1</v>
      </c>
      <c r="H41" s="22">
        <v>1</v>
      </c>
      <c r="I41" s="7">
        <f>(H41*100)/G41-100</f>
        <v>0</v>
      </c>
      <c r="J41" s="7">
        <f>D41*((ROUND(F41*H41,4)))</f>
        <v>578121.9444</v>
      </c>
    </row>
    <row r="42" spans="1:10" ht="13.5">
      <c r="A42" s="5"/>
      <c r="B42" s="19"/>
      <c r="C42" s="6" t="s">
        <v>34</v>
      </c>
      <c r="D42" s="6">
        <v>1123003</v>
      </c>
      <c r="E42" s="25"/>
      <c r="F42" s="27"/>
      <c r="G42" s="22"/>
      <c r="H42" s="22"/>
      <c r="I42" s="7"/>
      <c r="J42" s="7"/>
    </row>
    <row r="43" spans="1:10" ht="13.5">
      <c r="A43" s="5"/>
      <c r="B43" s="19"/>
      <c r="C43" s="6"/>
      <c r="D43" s="21"/>
      <c r="E43" s="25"/>
      <c r="F43" s="27"/>
      <c r="G43" s="22"/>
      <c r="H43" s="22"/>
      <c r="I43" s="7"/>
      <c r="J43" s="7"/>
    </row>
    <row r="44" spans="1:10" ht="13.5">
      <c r="A44" s="5">
        <v>8</v>
      </c>
      <c r="B44" s="19" t="s">
        <v>35</v>
      </c>
      <c r="C44" s="6">
        <v>2752458</v>
      </c>
      <c r="D44" s="21">
        <f>SUM(D45)</f>
        <v>2752458</v>
      </c>
      <c r="E44" s="25">
        <f>(D44*100)/C44</f>
        <v>100</v>
      </c>
      <c r="F44" s="27">
        <v>0.7002</v>
      </c>
      <c r="G44" s="22">
        <v>1</v>
      </c>
      <c r="H44" s="30">
        <v>0.9998</v>
      </c>
      <c r="I44" s="7">
        <f>(H44*100)/G44-100</f>
        <v>-0.01999999999999602</v>
      </c>
      <c r="J44" s="7">
        <f>D44*((ROUND(F44*H44,4)))</f>
        <v>1926995.8457999998</v>
      </c>
    </row>
    <row r="45" spans="1:10" ht="13.5">
      <c r="A45" s="5"/>
      <c r="B45" s="19"/>
      <c r="C45" s="6" t="s">
        <v>24</v>
      </c>
      <c r="D45" s="6">
        <v>2752458</v>
      </c>
      <c r="E45" s="25"/>
      <c r="F45" s="27"/>
      <c r="G45" s="22"/>
      <c r="H45" s="22"/>
      <c r="I45" s="7"/>
      <c r="J45" s="7"/>
    </row>
    <row r="46" spans="1:10" ht="13.5">
      <c r="A46" s="5"/>
      <c r="B46" s="19"/>
      <c r="C46" s="6"/>
      <c r="D46" s="21"/>
      <c r="E46" s="25"/>
      <c r="F46" s="27"/>
      <c r="G46" s="22"/>
      <c r="H46" s="22"/>
      <c r="I46" s="7"/>
      <c r="J46" s="7"/>
    </row>
    <row r="47" spans="1:10" ht="13.5">
      <c r="A47" s="5">
        <v>9</v>
      </c>
      <c r="B47" s="19" t="s">
        <v>36</v>
      </c>
      <c r="C47" s="6">
        <v>2246006</v>
      </c>
      <c r="D47" s="21">
        <f>SUM(D48)</f>
        <v>2246006</v>
      </c>
      <c r="E47" s="25">
        <f>(D47*100)/C47</f>
        <v>100</v>
      </c>
      <c r="F47" s="27">
        <v>0.5148</v>
      </c>
      <c r="G47" s="22">
        <v>1</v>
      </c>
      <c r="H47" s="22">
        <v>1</v>
      </c>
      <c r="I47" s="7">
        <f>(H47*100)/G47-100</f>
        <v>0</v>
      </c>
      <c r="J47" s="7">
        <f>D47*((ROUND(F47*H47,4)))</f>
        <v>1156243.8888</v>
      </c>
    </row>
    <row r="48" spans="1:10" ht="13.5">
      <c r="A48" s="5"/>
      <c r="B48" s="19"/>
      <c r="C48" s="6" t="s">
        <v>24</v>
      </c>
      <c r="D48" s="6">
        <v>2246006</v>
      </c>
      <c r="E48" s="25"/>
      <c r="F48" s="27"/>
      <c r="G48" s="22"/>
      <c r="H48" s="22"/>
      <c r="I48" s="7"/>
      <c r="J48" s="7"/>
    </row>
    <row r="49" spans="1:10" ht="13.5">
      <c r="A49" s="5"/>
      <c r="B49" s="19"/>
      <c r="C49" s="6"/>
      <c r="D49" s="6"/>
      <c r="E49" s="25"/>
      <c r="F49" s="27"/>
      <c r="G49" s="22"/>
      <c r="H49" s="22"/>
      <c r="I49" s="7"/>
      <c r="J49" s="7"/>
    </row>
    <row r="50" spans="1:10" ht="13.5">
      <c r="A50" s="5">
        <v>10</v>
      </c>
      <c r="B50" s="19" t="s">
        <v>38</v>
      </c>
      <c r="C50" s="6">
        <v>814728</v>
      </c>
      <c r="D50" s="21">
        <f>SUM(D51:D52)</f>
        <v>814728</v>
      </c>
      <c r="E50" s="25">
        <f>(D50*100)/C50</f>
        <v>100</v>
      </c>
      <c r="F50" s="27">
        <v>0.7002</v>
      </c>
      <c r="G50" s="22">
        <v>1</v>
      </c>
      <c r="H50" s="22">
        <v>1</v>
      </c>
      <c r="I50" s="7">
        <f>(H50*100)/G50-100</f>
        <v>0</v>
      </c>
      <c r="J50" s="7">
        <f>D50*((ROUND(F50*H50,4)))</f>
        <v>570472.5456000001</v>
      </c>
    </row>
    <row r="51" spans="1:10" ht="13.5">
      <c r="A51" s="5"/>
      <c r="B51" s="19"/>
      <c r="C51" s="6" t="s">
        <v>28</v>
      </c>
      <c r="D51" s="6">
        <v>81000</v>
      </c>
      <c r="E51" s="25"/>
      <c r="F51" s="27"/>
      <c r="G51" s="22"/>
      <c r="H51" s="22"/>
      <c r="I51" s="7"/>
      <c r="J51" s="7"/>
    </row>
    <row r="52" spans="1:10" ht="13.5">
      <c r="A52" s="5"/>
      <c r="B52" s="19"/>
      <c r="C52" s="6" t="s">
        <v>23</v>
      </c>
      <c r="D52" s="6">
        <v>733728</v>
      </c>
      <c r="E52" s="25"/>
      <c r="F52" s="27"/>
      <c r="G52" s="22"/>
      <c r="H52" s="22"/>
      <c r="I52" s="7"/>
      <c r="J52" s="7"/>
    </row>
    <row r="53" spans="1:10" ht="13.5">
      <c r="A53" s="5"/>
      <c r="B53" s="11"/>
      <c r="C53" s="6"/>
      <c r="D53" s="6"/>
      <c r="E53" s="12"/>
      <c r="F53" s="12"/>
      <c r="G53" s="12"/>
      <c r="H53" s="12"/>
      <c r="I53" s="7"/>
      <c r="J53" s="7"/>
    </row>
    <row r="54" spans="1:10" ht="13.5">
      <c r="A54" s="16"/>
      <c r="B54" s="15" t="s">
        <v>12</v>
      </c>
      <c r="C54" s="18">
        <f>SUM(C10:C53)</f>
        <v>266371908</v>
      </c>
      <c r="D54" s="18">
        <f>SUM(D10,D16,D25,D28,D32,D37,D41,D44,D47,D50)</f>
        <v>266371907</v>
      </c>
      <c r="E54" s="26">
        <f>(D54*100)/C54</f>
        <v>99.99999962458504</v>
      </c>
      <c r="F54" s="13"/>
      <c r="G54" s="17"/>
      <c r="H54" s="17"/>
      <c r="I54" s="17"/>
      <c r="J54" s="23">
        <f>SUM(J10,J16,J25,J28,J32,J37,J41,J44,J47,J50)</f>
        <v>183300186.94019997</v>
      </c>
    </row>
    <row r="55" spans="3:5" ht="12.75">
      <c r="C55" s="14"/>
      <c r="E55" s="24"/>
    </row>
    <row r="56" spans="1:10" ht="13.5">
      <c r="A56" s="16"/>
      <c r="B56" s="15" t="s">
        <v>16</v>
      </c>
      <c r="C56" s="18">
        <f>SUM(C54)</f>
        <v>266371908</v>
      </c>
      <c r="D56" s="18">
        <f>SUM(D54)</f>
        <v>266371907</v>
      </c>
      <c r="E56" s="26">
        <f>(D56*100)/C56</f>
        <v>99.99999962458504</v>
      </c>
      <c r="F56" s="13"/>
      <c r="G56" s="17"/>
      <c r="H56" s="17"/>
      <c r="I56" s="17"/>
      <c r="J56" s="23">
        <f>SUM(J54)</f>
        <v>183300186.94019997</v>
      </c>
    </row>
    <row r="57" spans="2:3" ht="13.5">
      <c r="B57" s="5"/>
      <c r="C57" s="14"/>
    </row>
    <row r="58" spans="2:3" ht="13.5">
      <c r="B58" s="5"/>
      <c r="C58" s="14"/>
    </row>
    <row r="59" spans="2:3" ht="13.5">
      <c r="B59" s="5"/>
      <c r="C59" s="14"/>
    </row>
    <row r="60" spans="2:3" ht="13.5">
      <c r="B60" s="5"/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2009-07-21T14:03:13Z</cp:lastPrinted>
  <dcterms:created xsi:type="dcterms:W3CDTF">2005-05-09T20:19:33Z</dcterms:created>
  <dcterms:modified xsi:type="dcterms:W3CDTF">2009-07-21T15:14:54Z</dcterms:modified>
  <cp:category/>
  <cp:version/>
  <cp:contentType/>
  <cp:contentStatus/>
</cp:coreProperties>
</file>