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4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<sst xmlns="http://schemas.openxmlformats.org/spreadsheetml/2006/main" count="72" uniqueCount="46">
  <si>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</si>
  <si>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</si>
  <si>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</si>
  <si>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</si>
  <si>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</si>
  <si>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</si>
  <si>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</si>
  <si>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</si>
  <si>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</si>
  <si>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</si>
  <si>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</si>
  <si>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</si>
  <si>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</si>
  <si>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</si>
  <si>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</si>
  <si>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</si>
  <si>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</si>
  <si>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</si>
  <si>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</si>
  <si>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BCMM</t>
  </si>
  <si>
    <t>PR</t>
  </si>
  <si>
    <t>MS</t>
  </si>
  <si>
    <t>BBSB</t>
  </si>
  <si>
    <t>BBM PR</t>
  </si>
  <si>
    <t>BNM</t>
  </si>
  <si>
    <t>BBM MS</t>
  </si>
  <si>
    <t>BCMMT</t>
  </si>
  <si>
    <t>BBM GO</t>
  </si>
  <si>
    <t>BBM UB</t>
  </si>
  <si>
    <t>MT</t>
  </si>
  <si>
    <t>BMCS</t>
  </si>
  <si>
    <t>BBM SP</t>
  </si>
  <si>
    <t>GO/DF</t>
  </si>
  <si>
    <t>MG</t>
  </si>
  <si>
    <t>BCML</t>
  </si>
  <si>
    <t>BBM RS</t>
  </si>
  <si>
    <t xml:space="preserve">BCMM </t>
  </si>
  <si>
    <t xml:space="preserve">             AVISO DE VENDA DE CONTRATO DE OPÇÃO DE VENDA DE MILHO EM GRÃOS Nº 054/09 - 26/03/2009</t>
  </si>
  <si>
    <t>MLHV 09090024</t>
  </si>
  <si>
    <t>BMS</t>
  </si>
  <si>
    <t>MLHV 09090025</t>
  </si>
  <si>
    <t>MLHV 09090026</t>
  </si>
  <si>
    <t>MLHV 09090027</t>
  </si>
  <si>
    <t>MLHV 09090028</t>
  </si>
  <si>
    <t>RO</t>
  </si>
  <si>
    <t>MLHV 09090029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</si>
</sst>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8"/>
  <sheetViews>
    <sheetView tabSelected="1" workbookViewId="0" topLeftCell="A1">
      <selection activeCell="A74" sqref="A74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5" t="s">
        <v>37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32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24</v>
      </c>
      <c r="B10" s="31" t="s">
        <v>38</v>
      </c>
      <c r="C10" s="6">
        <v>3704</v>
      </c>
      <c r="D10" s="21">
        <f>SUM(D11:D17)</f>
        <v>3704</v>
      </c>
      <c r="E10" s="30">
        <f>(D10*100)/C10</f>
        <v>100</v>
      </c>
      <c r="F10" s="28">
        <v>42.39</v>
      </c>
      <c r="G10" s="28">
        <v>412</v>
      </c>
      <c r="H10" s="26">
        <f>((G10*100)/F10)-100</f>
        <v>871.927341354093</v>
      </c>
      <c r="I10" s="7">
        <f>FLOOR(G10,0.00001)*D10</f>
        <v>1526048.0000000002</v>
      </c>
    </row>
    <row r="11" spans="1:9" ht="13.5">
      <c r="A11" s="5"/>
      <c r="B11" s="31"/>
      <c r="C11" s="6" t="s">
        <v>24</v>
      </c>
      <c r="D11" s="21">
        <v>258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22</v>
      </c>
      <c r="D12" s="6">
        <v>12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39</v>
      </c>
      <c r="D13" s="6">
        <v>70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25</v>
      </c>
      <c r="D14" s="6">
        <v>75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23</v>
      </c>
      <c r="D15" s="6">
        <v>13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27</v>
      </c>
      <c r="D16" s="6">
        <v>2558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28</v>
      </c>
      <c r="D17" s="6">
        <v>718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12</v>
      </c>
      <c r="C19" s="12">
        <f>SUM(C10:C18)</f>
        <v>3704</v>
      </c>
      <c r="D19" s="19">
        <f>SUM(D10)</f>
        <v>3704</v>
      </c>
      <c r="E19" s="25">
        <f>(D19*100)/C19</f>
        <v>100</v>
      </c>
      <c r="F19" s="20"/>
      <c r="G19" s="20"/>
      <c r="H19" s="13"/>
      <c r="I19" s="29">
        <f>SUM(I10:I18)</f>
        <v>1526048.0000000002</v>
      </c>
    </row>
    <row r="20" spans="1:9" ht="12.75" customHeight="1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32" t="s">
        <v>21</v>
      </c>
      <c r="B21" s="33"/>
      <c r="C21" s="33"/>
      <c r="D21" s="33"/>
      <c r="E21" s="33"/>
      <c r="F21" s="33"/>
      <c r="G21" s="33"/>
      <c r="H21" s="33"/>
      <c r="I21" s="34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25</v>
      </c>
      <c r="B23" s="31" t="s">
        <v>40</v>
      </c>
      <c r="C23" s="6">
        <v>6169</v>
      </c>
      <c r="D23" s="21">
        <f>SUM(D24:D29)</f>
        <v>5428</v>
      </c>
      <c r="E23" s="30">
        <f>(D23*100)/C23</f>
        <v>87.98832874047658</v>
      </c>
      <c r="F23" s="28">
        <v>42.39</v>
      </c>
      <c r="G23" s="28">
        <v>42.39</v>
      </c>
      <c r="H23" s="26">
        <f>((G23*100)/F23)-100</f>
        <v>0</v>
      </c>
      <c r="I23" s="7">
        <f>FLOOR(G23,0.00001)*D23</f>
        <v>230092.92</v>
      </c>
    </row>
    <row r="24" spans="1:9" ht="13.5">
      <c r="A24" s="5"/>
      <c r="B24" s="24"/>
      <c r="C24" s="6" t="s">
        <v>26</v>
      </c>
      <c r="D24" s="6">
        <v>91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24</v>
      </c>
      <c r="D25" s="6">
        <v>123</v>
      </c>
      <c r="E25" s="27"/>
      <c r="F25" s="28"/>
      <c r="G25" s="28"/>
      <c r="H25" s="26"/>
      <c r="I25" s="7"/>
    </row>
    <row r="26" spans="1:9" ht="13.5">
      <c r="A26" s="5"/>
      <c r="B26" s="24"/>
      <c r="C26" s="6" t="s">
        <v>36</v>
      </c>
      <c r="D26" s="6">
        <v>204</v>
      </c>
      <c r="E26" s="27"/>
      <c r="F26" s="28"/>
      <c r="G26" s="28"/>
      <c r="H26" s="26"/>
      <c r="I26" s="7"/>
    </row>
    <row r="27" spans="1:9" ht="13.5">
      <c r="A27" s="5"/>
      <c r="B27" s="24"/>
      <c r="C27" s="6" t="s">
        <v>25</v>
      </c>
      <c r="D27" s="6">
        <v>4925</v>
      </c>
      <c r="E27" s="27"/>
      <c r="F27" s="28"/>
      <c r="G27" s="28"/>
      <c r="H27" s="26"/>
      <c r="I27" s="7"/>
    </row>
    <row r="28" spans="1:9" ht="13.5">
      <c r="A28" s="5"/>
      <c r="B28" s="24"/>
      <c r="C28" s="6" t="s">
        <v>28</v>
      </c>
      <c r="D28" s="6">
        <v>55</v>
      </c>
      <c r="E28" s="27"/>
      <c r="F28" s="28"/>
      <c r="G28" s="28"/>
      <c r="H28" s="26"/>
      <c r="I28" s="7"/>
    </row>
    <row r="29" spans="1:9" ht="13.5">
      <c r="A29" s="5"/>
      <c r="B29" s="24"/>
      <c r="C29" s="6" t="s">
        <v>31</v>
      </c>
      <c r="D29" s="6">
        <v>30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11"/>
      <c r="B31" s="16" t="s">
        <v>12</v>
      </c>
      <c r="C31" s="12">
        <f>SUM(C23:C30)</f>
        <v>6169</v>
      </c>
      <c r="D31" s="19">
        <f>SUM(D23)</f>
        <v>5428</v>
      </c>
      <c r="E31" s="25">
        <f>(D31*100)/C31</f>
        <v>87.98832874047658</v>
      </c>
      <c r="F31" s="20"/>
      <c r="G31" s="20"/>
      <c r="H31" s="13"/>
      <c r="I31" s="29">
        <f>SUM(I23:I30)</f>
        <v>230092.92</v>
      </c>
    </row>
    <row r="32" spans="1:9" ht="12.75" customHeight="1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32" t="s">
        <v>29</v>
      </c>
      <c r="B33" s="33"/>
      <c r="C33" s="33"/>
      <c r="D33" s="33"/>
      <c r="E33" s="33"/>
      <c r="F33" s="33"/>
      <c r="G33" s="33"/>
      <c r="H33" s="33"/>
      <c r="I33" s="34"/>
    </row>
    <row r="34" spans="1:9" ht="13.5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26</v>
      </c>
      <c r="B35" s="31" t="s">
        <v>41</v>
      </c>
      <c r="C35" s="6">
        <v>12867</v>
      </c>
      <c r="D35" s="21">
        <f>SUM(D36:D44)</f>
        <v>12867</v>
      </c>
      <c r="E35" s="30">
        <f>(D35*100)/C35</f>
        <v>100</v>
      </c>
      <c r="F35" s="28">
        <v>34.56</v>
      </c>
      <c r="G35" s="28">
        <v>410</v>
      </c>
      <c r="H35" s="26">
        <f>((G35*100)/F35)-100</f>
        <v>1086.3425925925926</v>
      </c>
      <c r="I35" s="7">
        <f>FLOOR(G35,0.00001)*D35</f>
        <v>5275470.000000001</v>
      </c>
    </row>
    <row r="36" spans="1:9" ht="13.5">
      <c r="A36" s="5"/>
      <c r="B36" s="24"/>
      <c r="C36" s="6" t="s">
        <v>30</v>
      </c>
      <c r="D36" s="6">
        <v>2939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26</v>
      </c>
      <c r="D37" s="6">
        <v>4643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24</v>
      </c>
      <c r="D38" s="6">
        <v>885</v>
      </c>
      <c r="E38" s="27"/>
      <c r="F38" s="28"/>
      <c r="G38" s="28"/>
      <c r="H38" s="26"/>
      <c r="I38" s="7"/>
    </row>
    <row r="39" spans="1:9" ht="13.5">
      <c r="A39" s="5"/>
      <c r="B39" s="24"/>
      <c r="C39" s="6" t="s">
        <v>22</v>
      </c>
      <c r="D39" s="6">
        <v>110</v>
      </c>
      <c r="E39" s="27"/>
      <c r="F39" s="28"/>
      <c r="G39" s="28"/>
      <c r="H39" s="26"/>
      <c r="I39" s="7"/>
    </row>
    <row r="40" spans="1:9" ht="13.5">
      <c r="A40" s="5"/>
      <c r="B40" s="24"/>
      <c r="C40" s="6" t="s">
        <v>25</v>
      </c>
      <c r="D40" s="6">
        <v>132</v>
      </c>
      <c r="E40" s="27"/>
      <c r="F40" s="28"/>
      <c r="G40" s="28"/>
      <c r="H40" s="26"/>
      <c r="I40" s="7"/>
    </row>
    <row r="41" spans="1:9" ht="13.5">
      <c r="A41" s="5"/>
      <c r="B41" s="24"/>
      <c r="C41" s="6" t="s">
        <v>23</v>
      </c>
      <c r="D41" s="6">
        <v>1490</v>
      </c>
      <c r="E41" s="27"/>
      <c r="F41" s="28"/>
      <c r="G41" s="28"/>
      <c r="H41" s="26"/>
      <c r="I41" s="7"/>
    </row>
    <row r="42" spans="1:9" ht="13.5">
      <c r="A42" s="5"/>
      <c r="B42" s="24"/>
      <c r="C42" s="6" t="s">
        <v>27</v>
      </c>
      <c r="D42" s="6">
        <v>55</v>
      </c>
      <c r="E42" s="27"/>
      <c r="F42" s="28"/>
      <c r="G42" s="28"/>
      <c r="H42" s="26"/>
      <c r="I42" s="7"/>
    </row>
    <row r="43" spans="1:9" ht="13.5">
      <c r="A43" s="5"/>
      <c r="B43" s="24"/>
      <c r="C43" s="6" t="s">
        <v>28</v>
      </c>
      <c r="D43" s="6">
        <v>1434</v>
      </c>
      <c r="E43" s="27"/>
      <c r="F43" s="28"/>
      <c r="G43" s="28"/>
      <c r="H43" s="26"/>
      <c r="I43" s="7"/>
    </row>
    <row r="44" spans="1:9" ht="13.5">
      <c r="A44" s="5"/>
      <c r="B44" s="24"/>
      <c r="C44" s="6" t="s">
        <v>31</v>
      </c>
      <c r="D44" s="6">
        <v>1179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27"/>
      <c r="F45" s="28"/>
      <c r="G45" s="28"/>
      <c r="H45" s="26"/>
      <c r="I45" s="7"/>
    </row>
    <row r="46" spans="1:9" ht="13.5">
      <c r="A46" s="11"/>
      <c r="B46" s="16" t="s">
        <v>12</v>
      </c>
      <c r="C46" s="12">
        <f>SUM(C35:C45)</f>
        <v>12867</v>
      </c>
      <c r="D46" s="19">
        <f>SUM(D36:D45)</f>
        <v>12867</v>
      </c>
      <c r="E46" s="25">
        <f>(D46*100)/C46</f>
        <v>100</v>
      </c>
      <c r="F46" s="20"/>
      <c r="G46" s="20"/>
      <c r="H46" s="13"/>
      <c r="I46" s="29">
        <f>SUM(I35:I45)</f>
        <v>5275470.000000001</v>
      </c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32" t="s">
        <v>33</v>
      </c>
      <c r="B48" s="33"/>
      <c r="C48" s="33"/>
      <c r="D48" s="33"/>
      <c r="E48" s="33"/>
      <c r="F48" s="33"/>
      <c r="G48" s="33"/>
      <c r="H48" s="33"/>
      <c r="I48" s="34"/>
    </row>
    <row r="49" spans="1:9" ht="13.5">
      <c r="A49" s="9"/>
      <c r="B49" s="9"/>
      <c r="C49" s="9"/>
      <c r="D49" s="9"/>
      <c r="E49" s="9"/>
      <c r="F49" s="9"/>
      <c r="G49" s="9"/>
      <c r="H49" s="9"/>
      <c r="I49" s="10"/>
    </row>
    <row r="50" spans="1:9" ht="13.5">
      <c r="A50" s="5">
        <v>27</v>
      </c>
      <c r="B50" s="31" t="s">
        <v>42</v>
      </c>
      <c r="C50" s="6">
        <v>1850</v>
      </c>
      <c r="D50" s="21">
        <f>SUM(D51:D52)</f>
        <v>1095</v>
      </c>
      <c r="E50" s="30">
        <f>(D50*100)/C50</f>
        <v>59.189189189189186</v>
      </c>
      <c r="F50" s="28">
        <v>42.39</v>
      </c>
      <c r="G50" s="28">
        <v>42.39</v>
      </c>
      <c r="H50" s="26">
        <f>((G50*100)/F50)-100</f>
        <v>0</v>
      </c>
      <c r="I50" s="7">
        <f>FLOOR(G50,0.00001)*D50</f>
        <v>46417.05</v>
      </c>
    </row>
    <row r="51" spans="1:9" ht="13.5">
      <c r="A51" s="5"/>
      <c r="B51" s="31"/>
      <c r="C51" s="6" t="s">
        <v>22</v>
      </c>
      <c r="D51" s="21">
        <v>377</v>
      </c>
      <c r="E51" s="30"/>
      <c r="F51" s="28"/>
      <c r="G51" s="28"/>
      <c r="H51" s="26"/>
      <c r="I51" s="7"/>
    </row>
    <row r="52" spans="1:9" ht="13.5">
      <c r="A52" s="5"/>
      <c r="B52" s="24"/>
      <c r="C52" s="6" t="s">
        <v>28</v>
      </c>
      <c r="D52" s="6">
        <v>718</v>
      </c>
      <c r="E52" s="27"/>
      <c r="F52" s="28"/>
      <c r="G52" s="28"/>
      <c r="H52" s="26"/>
      <c r="I52" s="7"/>
    </row>
    <row r="53" spans="1:9" ht="13.5">
      <c r="A53" s="5"/>
      <c r="B53" s="24"/>
      <c r="C53" s="6"/>
      <c r="D53" s="6"/>
      <c r="E53" s="27"/>
      <c r="F53" s="28"/>
      <c r="G53" s="28"/>
      <c r="H53" s="26"/>
      <c r="I53" s="7"/>
    </row>
    <row r="54" spans="1:9" ht="13.5">
      <c r="A54" s="11"/>
      <c r="B54" s="16" t="s">
        <v>12</v>
      </c>
      <c r="C54" s="12">
        <f>SUM(C50:C53)</f>
        <v>1850</v>
      </c>
      <c r="D54" s="19">
        <f>SUM(D52:D53)</f>
        <v>718</v>
      </c>
      <c r="E54" s="25">
        <f>(D54*100)/C54</f>
        <v>38.810810810810814</v>
      </c>
      <c r="F54" s="20"/>
      <c r="G54" s="20"/>
      <c r="H54" s="13"/>
      <c r="I54" s="29">
        <f>SUM(I50:I53)</f>
        <v>46417.05</v>
      </c>
    </row>
    <row r="55" spans="1:9" ht="13.5">
      <c r="A55" s="5"/>
      <c r="B55" s="24"/>
      <c r="C55" s="6"/>
      <c r="D55" s="6"/>
      <c r="E55" s="14"/>
      <c r="F55" s="28"/>
      <c r="G55" s="28"/>
      <c r="H55" s="7"/>
      <c r="I55" s="7"/>
    </row>
    <row r="56" spans="1:9" ht="13.5">
      <c r="A56" s="32" t="s">
        <v>20</v>
      </c>
      <c r="B56" s="33"/>
      <c r="C56" s="33"/>
      <c r="D56" s="33"/>
      <c r="E56" s="33"/>
      <c r="F56" s="33"/>
      <c r="G56" s="33"/>
      <c r="H56" s="33"/>
      <c r="I56" s="34"/>
    </row>
    <row r="57" spans="1:9" ht="13.5">
      <c r="A57" s="9"/>
      <c r="B57" s="9"/>
      <c r="C57" s="9"/>
      <c r="D57" s="9"/>
      <c r="E57" s="9"/>
      <c r="F57" s="9"/>
      <c r="G57" s="9"/>
      <c r="H57" s="9"/>
      <c r="I57" s="10"/>
    </row>
    <row r="58" spans="1:9" ht="13.5">
      <c r="A58" s="5">
        <v>28</v>
      </c>
      <c r="B58" s="31" t="s">
        <v>43</v>
      </c>
      <c r="C58" s="6">
        <v>3704</v>
      </c>
      <c r="D58" s="21">
        <f>SUM(D59:D62)</f>
        <v>1494</v>
      </c>
      <c r="E58" s="30">
        <f>(D58*100)/C58</f>
        <v>40.33477321814255</v>
      </c>
      <c r="F58" s="28">
        <v>42.39</v>
      </c>
      <c r="G58" s="28">
        <v>42.39</v>
      </c>
      <c r="H58" s="26">
        <f>((G58*100)/F58)-100</f>
        <v>0</v>
      </c>
      <c r="I58" s="7">
        <f>FLOOR(G58,0.00001)*D58</f>
        <v>63330.66</v>
      </c>
    </row>
    <row r="59" spans="1:9" ht="13.5">
      <c r="A59" s="5"/>
      <c r="B59" s="24"/>
      <c r="C59" s="6" t="s">
        <v>19</v>
      </c>
      <c r="D59" s="6">
        <v>502</v>
      </c>
      <c r="E59" s="27"/>
      <c r="F59" s="28"/>
      <c r="G59" s="28"/>
      <c r="H59" s="26"/>
      <c r="I59" s="7"/>
    </row>
    <row r="60" spans="1:9" ht="13.5">
      <c r="A60" s="5"/>
      <c r="B60" s="24"/>
      <c r="C60" s="6" t="s">
        <v>34</v>
      </c>
      <c r="D60" s="6">
        <v>228</v>
      </c>
      <c r="E60" s="27"/>
      <c r="F60" s="28"/>
      <c r="G60" s="28"/>
      <c r="H60" s="26"/>
      <c r="I60" s="7"/>
    </row>
    <row r="61" spans="1:9" ht="13.5">
      <c r="A61" s="5"/>
      <c r="B61" s="24"/>
      <c r="C61" s="6" t="s">
        <v>23</v>
      </c>
      <c r="D61" s="6">
        <v>706</v>
      </c>
      <c r="E61" s="27"/>
      <c r="F61" s="28"/>
      <c r="G61" s="28"/>
      <c r="H61" s="26"/>
      <c r="I61" s="7"/>
    </row>
    <row r="62" spans="1:9" ht="13.5">
      <c r="A62" s="5"/>
      <c r="B62" s="24"/>
      <c r="C62" s="6" t="s">
        <v>35</v>
      </c>
      <c r="D62" s="6">
        <v>58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27"/>
      <c r="F63" s="28"/>
      <c r="G63" s="28"/>
      <c r="H63" s="26"/>
      <c r="I63" s="7"/>
    </row>
    <row r="64" spans="1:9" ht="13.5">
      <c r="A64" s="11"/>
      <c r="B64" s="16" t="s">
        <v>12</v>
      </c>
      <c r="C64" s="12">
        <f>SUM(C58:C63)</f>
        <v>3704</v>
      </c>
      <c r="D64" s="19">
        <f>SUM(D58)</f>
        <v>1494</v>
      </c>
      <c r="E64" s="25">
        <f>(D64*100)/C64</f>
        <v>40.33477321814255</v>
      </c>
      <c r="F64" s="20"/>
      <c r="G64" s="20"/>
      <c r="H64" s="13"/>
      <c r="I64" s="29">
        <f>SUM(I58:I63)</f>
        <v>63330.66</v>
      </c>
    </row>
    <row r="65" spans="1:9" ht="13.5">
      <c r="A65" s="5"/>
      <c r="B65" s="24"/>
      <c r="C65" s="6"/>
      <c r="D65" s="6"/>
      <c r="E65" s="14"/>
      <c r="F65" s="28"/>
      <c r="G65" s="28"/>
      <c r="H65" s="7"/>
      <c r="I65" s="7"/>
    </row>
    <row r="66" spans="1:9" ht="13.5">
      <c r="A66" s="32" t="s">
        <v>44</v>
      </c>
      <c r="B66" s="33"/>
      <c r="C66" s="33"/>
      <c r="D66" s="33"/>
      <c r="E66" s="33"/>
      <c r="F66" s="33"/>
      <c r="G66" s="33"/>
      <c r="H66" s="33"/>
      <c r="I66" s="34"/>
    </row>
    <row r="67" spans="1:9" ht="13.5">
      <c r="A67" s="9"/>
      <c r="B67" s="9"/>
      <c r="C67" s="9"/>
      <c r="D67" s="9"/>
      <c r="E67" s="9"/>
      <c r="F67" s="9"/>
      <c r="G67" s="9"/>
      <c r="H67" s="9"/>
      <c r="I67" s="10"/>
    </row>
    <row r="68" spans="1:9" ht="13.5">
      <c r="A68" s="5">
        <v>29</v>
      </c>
      <c r="B68" s="31" t="s">
        <v>45</v>
      </c>
      <c r="C68" s="6">
        <v>400</v>
      </c>
      <c r="D68" s="21">
        <f>SUM(D69:D70)</f>
        <v>400</v>
      </c>
      <c r="E68" s="30">
        <f>(D68*100)/C68</f>
        <v>100</v>
      </c>
      <c r="F68" s="28">
        <v>34.56</v>
      </c>
      <c r="G68" s="28">
        <v>34.56</v>
      </c>
      <c r="H68" s="26">
        <f>((G68*100)/F68)-100</f>
        <v>0</v>
      </c>
      <c r="I68" s="7">
        <f>FLOOR(G68,0.00001)*D68</f>
        <v>13824</v>
      </c>
    </row>
    <row r="69" spans="1:9" ht="13.5">
      <c r="A69" s="5"/>
      <c r="B69" s="31"/>
      <c r="C69" s="6" t="s">
        <v>30</v>
      </c>
      <c r="D69" s="21">
        <v>235</v>
      </c>
      <c r="E69" s="30"/>
      <c r="F69" s="28"/>
      <c r="G69" s="28"/>
      <c r="H69" s="26"/>
      <c r="I69" s="7"/>
    </row>
    <row r="70" spans="1:9" ht="13.5">
      <c r="A70" s="5"/>
      <c r="B70" s="24"/>
      <c r="C70" s="6" t="s">
        <v>26</v>
      </c>
      <c r="D70" s="6">
        <v>165</v>
      </c>
      <c r="E70" s="27"/>
      <c r="F70" s="28"/>
      <c r="G70" s="28"/>
      <c r="H70" s="26"/>
      <c r="I70" s="7"/>
    </row>
    <row r="71" spans="1:9" ht="13.5">
      <c r="A71" s="5"/>
      <c r="B71" s="24"/>
      <c r="C71" s="6"/>
      <c r="D71" s="6"/>
      <c r="E71" s="27"/>
      <c r="F71" s="28"/>
      <c r="G71" s="28"/>
      <c r="H71" s="26"/>
      <c r="I71" s="7"/>
    </row>
    <row r="72" spans="1:9" ht="13.5">
      <c r="A72" s="11"/>
      <c r="B72" s="16" t="s">
        <v>12</v>
      </c>
      <c r="C72" s="12">
        <f>SUM(C68:C71)</f>
        <v>400</v>
      </c>
      <c r="D72" s="19">
        <f>SUM(D68)</f>
        <v>400</v>
      </c>
      <c r="E72" s="25">
        <f>(D72*100)/C72</f>
        <v>100</v>
      </c>
      <c r="F72" s="20"/>
      <c r="G72" s="20"/>
      <c r="H72" s="13"/>
      <c r="I72" s="29">
        <f>SUM(I68:I71)</f>
        <v>13824</v>
      </c>
    </row>
    <row r="73" spans="1:9" ht="13.5">
      <c r="A73" s="5"/>
      <c r="B73" s="24"/>
      <c r="C73" s="6"/>
      <c r="D73" s="6"/>
      <c r="E73" s="14"/>
      <c r="F73" s="28"/>
      <c r="G73" s="28"/>
      <c r="H73" s="7"/>
      <c r="I73" s="7"/>
    </row>
    <row r="74" spans="1:9" ht="13.5">
      <c r="A74" s="17"/>
      <c r="B74" s="16" t="s">
        <v>11</v>
      </c>
      <c r="C74" s="19">
        <f>SUM(C19,C31,C46,C54,C64,C72)</f>
        <v>28694</v>
      </c>
      <c r="D74" s="19">
        <f>SUM(D19,D31,D46,D54,D64,D72)</f>
        <v>24611</v>
      </c>
      <c r="E74" s="25">
        <f>(D74*100)/C74</f>
        <v>85.77054436467554</v>
      </c>
      <c r="F74" s="18"/>
      <c r="G74" s="18"/>
      <c r="H74" s="18"/>
      <c r="I74" s="29">
        <f>SUM(I19,I31,I46,I54,I64,I72)</f>
        <v>7155182.630000001</v>
      </c>
    </row>
    <row r="75" ht="12.75">
      <c r="C75" s="15"/>
    </row>
    <row r="76" ht="12.75">
      <c r="C76" s="15"/>
    </row>
    <row r="77" spans="2:3" ht="13.5">
      <c r="B77" s="5"/>
      <c r="C77" s="15"/>
    </row>
    <row r="78" spans="2:3" ht="13.5">
      <c r="B78" s="5"/>
      <c r="C78" s="15"/>
    </row>
    <row r="79" spans="2:3" ht="13.5">
      <c r="B79" s="5"/>
      <c r="C79" s="15"/>
    </row>
    <row r="80" spans="2:3" ht="13.5">
      <c r="B80" s="5"/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</sheetData>
  <mergeCells count="7">
    <mergeCell ref="A66:I66"/>
    <mergeCell ref="A56:I56"/>
    <mergeCell ref="A2:I2"/>
    <mergeCell ref="A8:I8"/>
    <mergeCell ref="A33:I33"/>
    <mergeCell ref="A21:I21"/>
    <mergeCell ref="A48:I4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2009-03-26T14:28:30Z</dcterms:modified>
  <cp:category/>
  <cp:version/>
  <cp:contentType/>
  <cp:contentStatus/>
</cp:coreProperties>
</file>