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1 MILH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<sst xmlns="http://schemas.openxmlformats.org/spreadsheetml/2006/main" count="38" uniqueCount="30">
  <si>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</si>
  <si>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</si>
  <si>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</si>
  <si>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</si>
  <si>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</si>
  <si>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</si>
  <si>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</si>
  <si>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</si>
  <si>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</si>
  <si>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</si>
  <si>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</si>
  <si>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</si>
  <si>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</si>
  <si>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</si>
  <si>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</si>
  <si>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</si>
  <si>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</si>
  <si>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</si>
  <si>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</si>
  <si>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</si>
  <si>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Sinop</t>
  </si>
  <si>
    <t>RETIRADO</t>
  </si>
  <si>
    <t>Feliz Natal</t>
  </si>
  <si>
    <t>Tabaporã</t>
  </si>
  <si>
    <t>Tapurah</t>
  </si>
  <si>
    <t>Vera</t>
  </si>
  <si>
    <t>BBM CE</t>
  </si>
  <si>
    <t xml:space="preserve">        AVISO DE VENDA DE MILHO EM GRÃOS – VEP Nº 031/09 - 27/02/2009</t>
  </si>
  <si>
    <t>BNM</t>
  </si>
  <si>
    <t>BMR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</si>
</sst>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workbookViewId="0" topLeftCell="A8">
      <selection activeCell="D19" sqref="D19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27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637500</v>
      </c>
      <c r="D10" s="21">
        <f>SUM(D11:D11)</f>
        <v>0</v>
      </c>
      <c r="E10" s="31">
        <f>(D10*100)/C10</f>
        <v>0</v>
      </c>
      <c r="F10" s="29">
        <v>0.22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4"/>
      <c r="C11" s="6" t="s">
        <v>21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f>A10+1</f>
        <v>2</v>
      </c>
      <c r="B13" s="24" t="s">
        <v>20</v>
      </c>
      <c r="C13" s="6">
        <v>8135000</v>
      </c>
      <c r="D13" s="21">
        <f>SUM(D14:D16)</f>
        <v>1747500</v>
      </c>
      <c r="E13" s="31">
        <f>(D13*100)/C13</f>
        <v>21.481253841425936</v>
      </c>
      <c r="F13" s="29">
        <v>0.22</v>
      </c>
      <c r="G13" s="29">
        <v>0.22</v>
      </c>
      <c r="H13" s="7">
        <f>(G13*100)/F13-100</f>
        <v>0</v>
      </c>
      <c r="I13" s="7">
        <f>FLOOR(G13,0.00001)*D13</f>
        <v>384450.00000000006</v>
      </c>
    </row>
    <row r="14" spans="1:9" ht="13.5">
      <c r="A14" s="5"/>
      <c r="B14" s="24"/>
      <c r="C14" s="6" t="s">
        <v>28</v>
      </c>
      <c r="D14" s="21">
        <v>37500</v>
      </c>
      <c r="E14" s="28"/>
      <c r="F14" s="29"/>
      <c r="G14" s="30"/>
      <c r="H14" s="27"/>
      <c r="I14" s="7"/>
    </row>
    <row r="15" spans="1:9" ht="13.5">
      <c r="A15" s="5"/>
      <c r="B15" s="24"/>
      <c r="C15" s="6" t="s">
        <v>29</v>
      </c>
      <c r="D15" s="21">
        <v>1470000</v>
      </c>
      <c r="E15" s="28"/>
      <c r="F15" s="29"/>
      <c r="G15" s="30"/>
      <c r="H15" s="27"/>
      <c r="I15" s="7"/>
    </row>
    <row r="16" spans="1:9" ht="13.5">
      <c r="A16" s="5"/>
      <c r="B16" s="24"/>
      <c r="C16" s="6" t="s">
        <v>26</v>
      </c>
      <c r="D16" s="21">
        <v>240000</v>
      </c>
      <c r="E16" s="28"/>
      <c r="F16" s="29"/>
      <c r="G16" s="30"/>
      <c r="H16" s="27"/>
      <c r="I16" s="7"/>
    </row>
    <row r="17" spans="1:9" ht="13.5">
      <c r="A17" s="5"/>
      <c r="B17" s="24"/>
      <c r="C17" s="6"/>
      <c r="D17" s="21"/>
      <c r="E17" s="28"/>
      <c r="F17" s="29"/>
      <c r="G17" s="30"/>
      <c r="H17" s="27"/>
      <c r="I17" s="7"/>
    </row>
    <row r="18" spans="1:9" ht="13.5">
      <c r="A18" s="5">
        <f>A13+1</f>
        <v>3</v>
      </c>
      <c r="B18" s="24" t="s">
        <v>23</v>
      </c>
      <c r="C18" s="6">
        <v>9000000</v>
      </c>
      <c r="D18" s="21">
        <f>SUM(D19:D19)</f>
        <v>0</v>
      </c>
      <c r="E18" s="31">
        <f>(D18*100)/C18</f>
        <v>0</v>
      </c>
      <c r="F18" s="29">
        <v>0.22</v>
      </c>
      <c r="G18" s="7">
        <v>0</v>
      </c>
      <c r="H18" s="7">
        <v>0</v>
      </c>
      <c r="I18" s="7">
        <f>FLOOR(G18,0.00001)*D18</f>
        <v>0</v>
      </c>
    </row>
    <row r="19" spans="1:9" ht="13.5">
      <c r="A19" s="5"/>
      <c r="B19" s="24"/>
      <c r="C19" s="6" t="s">
        <v>21</v>
      </c>
      <c r="D19" s="21"/>
      <c r="E19" s="28"/>
      <c r="F19" s="29"/>
      <c r="G19" s="30"/>
      <c r="H19" s="27"/>
      <c r="I19" s="7"/>
    </row>
    <row r="20" spans="1:9" ht="13.5">
      <c r="A20" s="5"/>
      <c r="B20" s="24"/>
      <c r="C20" s="6"/>
      <c r="D20" s="21"/>
      <c r="E20" s="28"/>
      <c r="F20" s="29"/>
      <c r="G20" s="30"/>
      <c r="H20" s="27"/>
      <c r="I20" s="7"/>
    </row>
    <row r="21" spans="1:9" ht="13.5">
      <c r="A21" s="5">
        <f>A18+1</f>
        <v>4</v>
      </c>
      <c r="B21" s="24" t="s">
        <v>24</v>
      </c>
      <c r="C21" s="6">
        <v>3000000</v>
      </c>
      <c r="D21" s="21">
        <f>SUM(D22:D22)</f>
        <v>0</v>
      </c>
      <c r="E21" s="31">
        <f>(D21*100)/C21</f>
        <v>0</v>
      </c>
      <c r="F21" s="29">
        <v>0.22</v>
      </c>
      <c r="G21" s="7">
        <v>0</v>
      </c>
      <c r="H21" s="7">
        <v>0</v>
      </c>
      <c r="I21" s="7">
        <f>FLOOR(G21,0.00001)*D21</f>
        <v>0</v>
      </c>
    </row>
    <row r="22" spans="1:9" ht="13.5">
      <c r="A22" s="5"/>
      <c r="B22" s="24"/>
      <c r="C22" s="6" t="s">
        <v>21</v>
      </c>
      <c r="D22" s="21"/>
      <c r="E22" s="28"/>
      <c r="F22" s="29"/>
      <c r="G22" s="30"/>
      <c r="H22" s="27"/>
      <c r="I22" s="7"/>
    </row>
    <row r="23" spans="1:9" ht="13.5">
      <c r="A23" s="5"/>
      <c r="B23" s="24"/>
      <c r="C23" s="6"/>
      <c r="D23" s="21"/>
      <c r="E23" s="28"/>
      <c r="F23" s="29"/>
      <c r="G23" s="30"/>
      <c r="H23" s="27"/>
      <c r="I23" s="7"/>
    </row>
    <row r="24" spans="1:9" ht="13.5">
      <c r="A24" s="5">
        <f>A21+1</f>
        <v>5</v>
      </c>
      <c r="B24" s="24" t="s">
        <v>25</v>
      </c>
      <c r="C24" s="6">
        <v>1858000</v>
      </c>
      <c r="D24" s="21">
        <f>SUM(D25:D25)</f>
        <v>185000</v>
      </c>
      <c r="E24" s="31">
        <f>(D24*100)/C24</f>
        <v>9.956942949407965</v>
      </c>
      <c r="F24" s="29">
        <v>0.22</v>
      </c>
      <c r="G24" s="29">
        <v>0.22</v>
      </c>
      <c r="H24" s="7">
        <f>(G24*100)/F24-100</f>
        <v>0</v>
      </c>
      <c r="I24" s="7">
        <f>FLOOR(G24,0.00001)*D24</f>
        <v>40700.00000000001</v>
      </c>
    </row>
    <row r="25" spans="1:9" ht="13.5">
      <c r="A25" s="5"/>
      <c r="B25" s="24"/>
      <c r="C25" s="6" t="s">
        <v>26</v>
      </c>
      <c r="D25" s="21">
        <v>185000</v>
      </c>
      <c r="E25" s="28"/>
      <c r="F25" s="29"/>
      <c r="G25" s="30"/>
      <c r="H25" s="27"/>
      <c r="I25" s="7"/>
    </row>
    <row r="26" spans="1:9" ht="13.5">
      <c r="A26" s="5"/>
      <c r="B26" s="24"/>
      <c r="C26" s="6"/>
      <c r="D26" s="21"/>
      <c r="E26" s="28"/>
      <c r="F26" s="29"/>
      <c r="G26" s="30"/>
      <c r="H26" s="27"/>
      <c r="I26" s="7"/>
    </row>
    <row r="27" spans="1:9" ht="13.5">
      <c r="A27" s="11"/>
      <c r="B27" s="16" t="s">
        <v>14</v>
      </c>
      <c r="C27" s="12">
        <f>SUM(C10:C26)</f>
        <v>22630500</v>
      </c>
      <c r="D27" s="19">
        <f>SUM(D10,D13,D18,D21,D24)</f>
        <v>1932500</v>
      </c>
      <c r="E27" s="25">
        <f>(D27*100)/C27</f>
        <v>8.53936059742383</v>
      </c>
      <c r="F27" s="20"/>
      <c r="G27" s="20"/>
      <c r="H27" s="13"/>
      <c r="I27" s="26">
        <f>SUM(I10:I26)</f>
        <v>425150.00000000006</v>
      </c>
    </row>
    <row r="28" ht="12.75">
      <c r="C28" s="15"/>
    </row>
    <row r="29" spans="1:9" ht="13.5">
      <c r="A29" s="17"/>
      <c r="B29" s="16" t="s">
        <v>12</v>
      </c>
      <c r="C29" s="19">
        <f>SUM(C27)</f>
        <v>22630500</v>
      </c>
      <c r="D29" s="19">
        <f>SUM(D27)</f>
        <v>1932500</v>
      </c>
      <c r="E29" s="25">
        <f>(D29*100)/C29</f>
        <v>8.53936059742383</v>
      </c>
      <c r="F29" s="18"/>
      <c r="G29" s="18"/>
      <c r="H29" s="18"/>
      <c r="I29" s="26">
        <f>SUM(I27)</f>
        <v>425150.00000000006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2008-01-03T17:08:25Z</cp:lastPrinted>
  <dcterms:created xsi:type="dcterms:W3CDTF">2005-05-09T20:19:33Z</dcterms:created>
  <dcterms:modified xsi:type="dcterms:W3CDTF">2009-02-27T15:13:38Z</dcterms:modified>
  <cp:category/>
  <cp:version/>
  <cp:contentType/>
  <cp:contentStatus/>
</cp:coreProperties>
</file>