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3 MILH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<sst xmlns="http://schemas.openxmlformats.org/spreadsheetml/2006/main" count="56" uniqueCount="39">
  <si>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</si>
  <si>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</si>
  <si>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</si>
  <si>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</si>
  <si>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</si>
  <si>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</si>
  <si>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</si>
  <si>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</si>
  <si>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</si>
  <si>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</si>
  <si>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</si>
  <si>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</si>
  <si>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</si>
  <si>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</si>
  <si>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</si>
  <si>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</si>
  <si>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</si>
  <si>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</si>
  <si>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</si>
  <si>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BCML</t>
  </si>
  <si>
    <t>BCMM</t>
  </si>
  <si>
    <t>PR</t>
  </si>
  <si>
    <t>GO</t>
  </si>
  <si>
    <t>MS</t>
  </si>
  <si>
    <t>BBSB</t>
  </si>
  <si>
    <t>BBM PR</t>
  </si>
  <si>
    <t>BNM</t>
  </si>
  <si>
    <t>BBM MS</t>
  </si>
  <si>
    <t xml:space="preserve">             AVISO DE VENDA DE CONTRATO DE OPÇÃO DE VENDA DE MILHO EM GRÃOS - Nº 023/09 - 19/02/2009</t>
  </si>
  <si>
    <t>MLHV 09090002</t>
  </si>
  <si>
    <t>BCMMT</t>
  </si>
  <si>
    <t>BBM GO</t>
  </si>
  <si>
    <t>BBM UB</t>
  </si>
  <si>
    <t>MLHV 09090003</t>
  </si>
  <si>
    <t>MT</t>
  </si>
  <si>
    <t>MLHV 09090004</t>
  </si>
  <si>
    <t>BMCS</t>
  </si>
  <si>
    <t>BBM SP</t>
  </si>
  <si>
    <t>MLHV 09090005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</si>
</sst>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6"/>
  <sheetViews>
    <sheetView tabSelected="1" workbookViewId="0" topLeftCell="A10">
      <selection activeCell="E52" sqref="E52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28125" style="0" customWidth="1"/>
    <col min="9" max="9" width="20.00390625" style="0" customWidth="1"/>
  </cols>
  <sheetData>
    <row r="1" ht="72.75" customHeight="1"/>
    <row r="2" spans="1:9" ht="38.25" customHeight="1">
      <c r="A2" s="35" t="s">
        <v>28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22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2</v>
      </c>
      <c r="B10" s="31" t="s">
        <v>29</v>
      </c>
      <c r="C10" s="6">
        <v>3704</v>
      </c>
      <c r="D10" s="21">
        <f>SUM(D11:D16)</f>
        <v>3704</v>
      </c>
      <c r="E10" s="30">
        <f>(D10*100)/C10</f>
        <v>100</v>
      </c>
      <c r="F10" s="28">
        <v>42.39</v>
      </c>
      <c r="G10" s="28">
        <v>246</v>
      </c>
      <c r="H10" s="26">
        <f>((G10*100)/F10)-100</f>
        <v>480.3255484784147</v>
      </c>
      <c r="I10" s="7">
        <f>FLOOR(G10,0.00001)*D10</f>
        <v>911184.0000000001</v>
      </c>
    </row>
    <row r="11" spans="1:9" ht="13.5">
      <c r="A11" s="5"/>
      <c r="B11" s="24"/>
      <c r="C11" s="6" t="s">
        <v>30</v>
      </c>
      <c r="D11" s="6">
        <v>40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26</v>
      </c>
      <c r="D12" s="6">
        <v>406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24</v>
      </c>
      <c r="D13" s="6">
        <v>260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27</v>
      </c>
      <c r="D14" s="6">
        <v>40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31</v>
      </c>
      <c r="D15" s="6">
        <v>1788</v>
      </c>
      <c r="E15" s="27"/>
      <c r="F15" s="28"/>
      <c r="G15" s="28"/>
      <c r="H15" s="26"/>
      <c r="I15" s="7"/>
    </row>
    <row r="16" spans="1:9" ht="13.5">
      <c r="A16" s="5"/>
      <c r="B16" s="24"/>
      <c r="C16" s="6" t="s">
        <v>32</v>
      </c>
      <c r="D16" s="6">
        <v>1170</v>
      </c>
      <c r="E16" s="27"/>
      <c r="F16" s="28"/>
      <c r="G16" s="28"/>
      <c r="H16" s="26"/>
      <c r="I16" s="7"/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1"/>
      <c r="B18" s="16" t="s">
        <v>12</v>
      </c>
      <c r="C18" s="12">
        <f>SUM(C10:C17)</f>
        <v>3704</v>
      </c>
      <c r="D18" s="19">
        <f>SUM(D10)</f>
        <v>3704</v>
      </c>
      <c r="E18" s="25">
        <f>(D18*100)/C18</f>
        <v>100</v>
      </c>
      <c r="F18" s="20"/>
      <c r="G18" s="20"/>
      <c r="H18" s="13"/>
      <c r="I18" s="29">
        <f>SUM(I10:I17)</f>
        <v>911184.0000000001</v>
      </c>
    </row>
    <row r="19" spans="1:9" ht="12.75" customHeight="1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32" t="s">
        <v>23</v>
      </c>
      <c r="B20" s="33"/>
      <c r="C20" s="33"/>
      <c r="D20" s="33"/>
      <c r="E20" s="33"/>
      <c r="F20" s="33"/>
      <c r="G20" s="33"/>
      <c r="H20" s="33"/>
      <c r="I20" s="34"/>
    </row>
    <row r="21" spans="1:9" ht="13.5">
      <c r="A21" s="9"/>
      <c r="B21" s="9"/>
      <c r="C21" s="9"/>
      <c r="D21" s="9"/>
      <c r="E21" s="9"/>
      <c r="F21" s="9"/>
      <c r="G21" s="9"/>
      <c r="H21" s="9"/>
      <c r="I21" s="10"/>
    </row>
    <row r="22" spans="1:9" ht="13.5">
      <c r="A22" s="5">
        <v>3</v>
      </c>
      <c r="B22" s="31" t="s">
        <v>33</v>
      </c>
      <c r="C22" s="6">
        <v>3704</v>
      </c>
      <c r="D22" s="21">
        <f>SUM(D23:D25)</f>
        <v>3704</v>
      </c>
      <c r="E22" s="30">
        <f>(D22*100)/C22</f>
        <v>100</v>
      </c>
      <c r="F22" s="28">
        <v>42.39</v>
      </c>
      <c r="G22" s="28">
        <v>260</v>
      </c>
      <c r="H22" s="26">
        <f>((G22*100)/F22)-100</f>
        <v>513.3522057088936</v>
      </c>
      <c r="I22" s="7">
        <f>FLOOR(G22,0.00001)*D22</f>
        <v>963040</v>
      </c>
    </row>
    <row r="23" spans="1:9" ht="13.5">
      <c r="A23" s="5"/>
      <c r="B23" s="24"/>
      <c r="C23" s="6" t="s">
        <v>30</v>
      </c>
      <c r="D23" s="6">
        <v>241</v>
      </c>
      <c r="E23" s="27"/>
      <c r="F23" s="28"/>
      <c r="G23" s="28"/>
      <c r="H23" s="26"/>
      <c r="I23" s="7"/>
    </row>
    <row r="24" spans="1:9" ht="13.5">
      <c r="A24" s="5"/>
      <c r="B24" s="24"/>
      <c r="C24" s="6" t="s">
        <v>27</v>
      </c>
      <c r="D24" s="6">
        <v>3100</v>
      </c>
      <c r="E24" s="27"/>
      <c r="F24" s="28"/>
      <c r="G24" s="28"/>
      <c r="H24" s="26"/>
      <c r="I24" s="7"/>
    </row>
    <row r="25" spans="1:9" ht="13.5">
      <c r="A25" s="5"/>
      <c r="B25" s="24"/>
      <c r="C25" s="6" t="s">
        <v>32</v>
      </c>
      <c r="D25" s="6">
        <v>363</v>
      </c>
      <c r="E25" s="27"/>
      <c r="F25" s="28"/>
      <c r="G25" s="28"/>
      <c r="H25" s="26"/>
      <c r="I25" s="7"/>
    </row>
    <row r="26" spans="1:9" ht="13.5">
      <c r="A26" s="5"/>
      <c r="B26" s="24"/>
      <c r="C26" s="6"/>
      <c r="D26" s="6"/>
      <c r="E26" s="27"/>
      <c r="F26" s="28"/>
      <c r="G26" s="28"/>
      <c r="H26" s="26"/>
      <c r="I26" s="7"/>
    </row>
    <row r="27" spans="1:9" ht="13.5">
      <c r="A27" s="11"/>
      <c r="B27" s="16" t="s">
        <v>12</v>
      </c>
      <c r="C27" s="12">
        <f>SUM(C22:C26)</f>
        <v>3704</v>
      </c>
      <c r="D27" s="19">
        <f>SUM(D22)</f>
        <v>3704</v>
      </c>
      <c r="E27" s="25">
        <f>(D27*100)/C27</f>
        <v>100</v>
      </c>
      <c r="F27" s="20"/>
      <c r="G27" s="20"/>
      <c r="H27" s="13"/>
      <c r="I27" s="29">
        <f>SUM(I22:I26)</f>
        <v>963040</v>
      </c>
    </row>
    <row r="28" spans="1:9" ht="12.75" customHeight="1">
      <c r="A28" s="5"/>
      <c r="B28" s="24"/>
      <c r="C28" s="6"/>
      <c r="D28" s="6"/>
      <c r="E28" s="14"/>
      <c r="F28" s="28"/>
      <c r="G28" s="28"/>
      <c r="H28" s="7"/>
      <c r="I28" s="7"/>
    </row>
    <row r="29" spans="1:9" ht="13.5">
      <c r="A29" s="32" t="s">
        <v>34</v>
      </c>
      <c r="B29" s="33"/>
      <c r="C29" s="33"/>
      <c r="D29" s="33"/>
      <c r="E29" s="33"/>
      <c r="F29" s="33"/>
      <c r="G29" s="33"/>
      <c r="H29" s="33"/>
      <c r="I29" s="34"/>
    </row>
    <row r="30" spans="1:9" ht="13.5">
      <c r="A30" s="9"/>
      <c r="B30" s="9"/>
      <c r="C30" s="9"/>
      <c r="D30" s="9"/>
      <c r="E30" s="9"/>
      <c r="F30" s="9"/>
      <c r="G30" s="9"/>
      <c r="H30" s="9"/>
      <c r="I30" s="10"/>
    </row>
    <row r="31" spans="1:9" ht="13.5">
      <c r="A31" s="5">
        <v>4</v>
      </c>
      <c r="B31" s="31" t="s">
        <v>35</v>
      </c>
      <c r="C31" s="6">
        <v>7408</v>
      </c>
      <c r="D31" s="21">
        <f>SUM(D32:D38)</f>
        <v>4703</v>
      </c>
      <c r="E31" s="30">
        <f>(D31*100)/C31</f>
        <v>63.48542116630669</v>
      </c>
      <c r="F31" s="28">
        <v>34.56</v>
      </c>
      <c r="G31" s="28">
        <v>401.05</v>
      </c>
      <c r="H31" s="26">
        <f>((G31*100)/F31)-100</f>
        <v>1060.4456018518517</v>
      </c>
      <c r="I31" s="7">
        <f>FLOOR(G31,0.00001)*D31</f>
        <v>1886138.1500000001</v>
      </c>
    </row>
    <row r="32" spans="1:9" ht="13.5">
      <c r="A32" s="5"/>
      <c r="B32" s="24"/>
      <c r="C32" s="6" t="s">
        <v>36</v>
      </c>
      <c r="D32" s="6">
        <v>568</v>
      </c>
      <c r="E32" s="27"/>
      <c r="F32" s="28"/>
      <c r="G32" s="28"/>
      <c r="H32" s="26"/>
      <c r="I32" s="7"/>
    </row>
    <row r="33" spans="1:9" ht="13.5">
      <c r="A33" s="5"/>
      <c r="B33" s="24"/>
      <c r="C33" s="6" t="s">
        <v>30</v>
      </c>
      <c r="D33" s="6">
        <v>436</v>
      </c>
      <c r="E33" s="27"/>
      <c r="F33" s="28"/>
      <c r="G33" s="28"/>
      <c r="H33" s="26"/>
      <c r="I33" s="7"/>
    </row>
    <row r="34" spans="1:9" ht="13.5">
      <c r="A34" s="5"/>
      <c r="B34" s="24"/>
      <c r="C34" s="6" t="s">
        <v>26</v>
      </c>
      <c r="D34" s="6">
        <v>667</v>
      </c>
      <c r="E34" s="27"/>
      <c r="F34" s="28"/>
      <c r="G34" s="28"/>
      <c r="H34" s="26"/>
      <c r="I34" s="7"/>
    </row>
    <row r="35" spans="1:9" ht="13.5">
      <c r="A35" s="5"/>
      <c r="B35" s="24"/>
      <c r="C35" s="6" t="s">
        <v>27</v>
      </c>
      <c r="D35" s="6">
        <v>766</v>
      </c>
      <c r="E35" s="27"/>
      <c r="F35" s="28"/>
      <c r="G35" s="28"/>
      <c r="H35" s="26"/>
      <c r="I35" s="7"/>
    </row>
    <row r="36" spans="1:9" ht="13.5">
      <c r="A36" s="5"/>
      <c r="B36" s="24"/>
      <c r="C36" s="6" t="s">
        <v>25</v>
      </c>
      <c r="D36" s="6">
        <v>457</v>
      </c>
      <c r="E36" s="27"/>
      <c r="F36" s="28"/>
      <c r="G36" s="28"/>
      <c r="H36" s="26"/>
      <c r="I36" s="7"/>
    </row>
    <row r="37" spans="1:9" ht="13.5">
      <c r="A37" s="5"/>
      <c r="B37" s="24"/>
      <c r="C37" s="6" t="s">
        <v>32</v>
      </c>
      <c r="D37" s="6">
        <v>224</v>
      </c>
      <c r="E37" s="27"/>
      <c r="F37" s="28"/>
      <c r="G37" s="28"/>
      <c r="H37" s="26"/>
      <c r="I37" s="7"/>
    </row>
    <row r="38" spans="1:9" ht="13.5">
      <c r="A38" s="5"/>
      <c r="B38" s="24"/>
      <c r="C38" s="6" t="s">
        <v>37</v>
      </c>
      <c r="D38" s="6">
        <v>1585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27"/>
      <c r="F39" s="28"/>
      <c r="G39" s="28"/>
      <c r="H39" s="26"/>
      <c r="I39" s="7"/>
    </row>
    <row r="40" spans="1:9" ht="13.5">
      <c r="A40" s="11"/>
      <c r="B40" s="16" t="s">
        <v>12</v>
      </c>
      <c r="C40" s="12">
        <f>SUM(C31:C39)</f>
        <v>7408</v>
      </c>
      <c r="D40" s="19">
        <f>SUM(D32:D39)</f>
        <v>4703</v>
      </c>
      <c r="E40" s="25">
        <f>(D40*100)/C40</f>
        <v>63.48542116630669</v>
      </c>
      <c r="F40" s="20"/>
      <c r="G40" s="20"/>
      <c r="H40" s="13"/>
      <c r="I40" s="29">
        <f>SUM(I31:I39)</f>
        <v>1886138.1500000001</v>
      </c>
    </row>
    <row r="41" spans="1:9" ht="13.5">
      <c r="A41" s="5"/>
      <c r="B41" s="24"/>
      <c r="C41" s="6"/>
      <c r="D41" s="6"/>
      <c r="E41" s="14"/>
      <c r="F41" s="28"/>
      <c r="G41" s="28"/>
      <c r="H41" s="7"/>
      <c r="I41" s="7"/>
    </row>
    <row r="42" spans="1:9" ht="13.5">
      <c r="A42" s="32" t="s">
        <v>21</v>
      </c>
      <c r="B42" s="33"/>
      <c r="C42" s="33"/>
      <c r="D42" s="33"/>
      <c r="E42" s="33"/>
      <c r="F42" s="33"/>
      <c r="G42" s="33"/>
      <c r="H42" s="33"/>
      <c r="I42" s="34"/>
    </row>
    <row r="43" spans="1:9" ht="13.5">
      <c r="A43" s="9"/>
      <c r="B43" s="9"/>
      <c r="C43" s="9"/>
      <c r="D43" s="9"/>
      <c r="E43" s="9"/>
      <c r="F43" s="9"/>
      <c r="G43" s="9"/>
      <c r="H43" s="9"/>
      <c r="I43" s="10"/>
    </row>
    <row r="44" spans="1:9" ht="13.5">
      <c r="A44" s="5">
        <v>5</v>
      </c>
      <c r="B44" s="31" t="s">
        <v>38</v>
      </c>
      <c r="C44" s="6">
        <v>7408</v>
      </c>
      <c r="D44" s="21">
        <f>SUM(D45:D49)</f>
        <v>3205</v>
      </c>
      <c r="E44" s="30">
        <f>(D44*100)/C44</f>
        <v>43.26403887688985</v>
      </c>
      <c r="F44" s="28">
        <v>42.39</v>
      </c>
      <c r="G44" s="28">
        <v>42.39</v>
      </c>
      <c r="H44" s="26">
        <f>((G44*100)/F44)-100</f>
        <v>0</v>
      </c>
      <c r="I44" s="7">
        <f>FLOOR(G44,0.00001)*D44</f>
        <v>135859.95</v>
      </c>
    </row>
    <row r="45" spans="1:9" ht="13.5">
      <c r="A45" s="5"/>
      <c r="B45" s="24"/>
      <c r="C45" s="6" t="s">
        <v>20</v>
      </c>
      <c r="D45" s="6">
        <v>2448</v>
      </c>
      <c r="E45" s="27"/>
      <c r="F45" s="28"/>
      <c r="G45" s="28"/>
      <c r="H45" s="26"/>
      <c r="I45" s="7"/>
    </row>
    <row r="46" spans="1:9" ht="13.5">
      <c r="A46" s="5"/>
      <c r="B46" s="24"/>
      <c r="C46" s="6" t="s">
        <v>19</v>
      </c>
      <c r="D46" s="6">
        <v>532</v>
      </c>
      <c r="E46" s="27"/>
      <c r="F46" s="28"/>
      <c r="G46" s="28"/>
      <c r="H46" s="26"/>
      <c r="I46" s="7"/>
    </row>
    <row r="47" spans="1:9" ht="13.5">
      <c r="A47" s="5"/>
      <c r="B47" s="24"/>
      <c r="C47" s="6" t="s">
        <v>25</v>
      </c>
      <c r="D47" s="6">
        <v>125</v>
      </c>
      <c r="E47" s="27"/>
      <c r="F47" s="28"/>
      <c r="G47" s="28"/>
      <c r="H47" s="26"/>
      <c r="I47" s="7"/>
    </row>
    <row r="48" spans="1:9" ht="13.5">
      <c r="A48" s="5"/>
      <c r="B48" s="24"/>
      <c r="C48" s="6" t="s">
        <v>37</v>
      </c>
      <c r="D48" s="6">
        <v>100</v>
      </c>
      <c r="E48" s="27"/>
      <c r="F48" s="28"/>
      <c r="G48" s="28"/>
      <c r="H48" s="26"/>
      <c r="I48" s="7"/>
    </row>
    <row r="49" spans="1:9" ht="13.5">
      <c r="A49" s="5"/>
      <c r="B49" s="24"/>
      <c r="C49" s="6"/>
      <c r="D49" s="6"/>
      <c r="E49" s="27"/>
      <c r="F49" s="28"/>
      <c r="G49" s="28"/>
      <c r="H49" s="26"/>
      <c r="I49" s="7"/>
    </row>
    <row r="50" spans="1:9" ht="13.5">
      <c r="A50" s="11"/>
      <c r="B50" s="16" t="s">
        <v>12</v>
      </c>
      <c r="C50" s="12">
        <f>SUM(C44:C49)</f>
        <v>7408</v>
      </c>
      <c r="D50" s="19">
        <f>SUM(D44)</f>
        <v>3205</v>
      </c>
      <c r="E50" s="25">
        <f>(D50*100)/C50</f>
        <v>43.26403887688985</v>
      </c>
      <c r="F50" s="20"/>
      <c r="G50" s="20"/>
      <c r="H50" s="13"/>
      <c r="I50" s="29">
        <f>SUM(I44:I49)</f>
        <v>135859.95</v>
      </c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17"/>
      <c r="B52" s="16" t="s">
        <v>11</v>
      </c>
      <c r="C52" s="19">
        <f>SUM(C18,C27,C40,C50)</f>
        <v>22224</v>
      </c>
      <c r="D52" s="19">
        <f>SUM(D18,D27,D40,D50)</f>
        <v>15316</v>
      </c>
      <c r="E52" s="25">
        <f>(D52*100)/C52</f>
        <v>68.91648668106552</v>
      </c>
      <c r="F52" s="18"/>
      <c r="G52" s="18"/>
      <c r="H52" s="18"/>
      <c r="I52" s="29">
        <f>SUM(I18,I27,I40,I50)</f>
        <v>3896222.1000000006</v>
      </c>
    </row>
    <row r="53" ht="12.75">
      <c r="C53" s="15"/>
    </row>
    <row r="54" ht="12.75">
      <c r="C54" s="15"/>
    </row>
    <row r="55" spans="2:3" ht="13.5">
      <c r="B55" s="5"/>
      <c r="C55" s="15"/>
    </row>
    <row r="56" spans="2:3" ht="13.5">
      <c r="B56" s="5"/>
      <c r="C56" s="15"/>
    </row>
    <row r="57" spans="2:3" ht="13.5">
      <c r="B57" s="5"/>
      <c r="C57" s="15"/>
    </row>
    <row r="58" spans="2:3" ht="13.5">
      <c r="B58" s="5"/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</sheetData>
  <mergeCells count="5">
    <mergeCell ref="A2:I2"/>
    <mergeCell ref="A8:I8"/>
    <mergeCell ref="A29:I29"/>
    <mergeCell ref="A20:I20"/>
    <mergeCell ref="A42:I4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2009-02-19T14:04:47Z</cp:lastPrinted>
  <dcterms:created xsi:type="dcterms:W3CDTF">2005-05-09T20:19:33Z</dcterms:created>
  <dcterms:modified xsi:type="dcterms:W3CDTF">2009-02-19T14:07:57Z</dcterms:modified>
  <cp:category/>
  <cp:version/>
  <cp:contentType/>
  <cp:contentStatus/>
</cp:coreProperties>
</file>