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2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<sst xmlns="http://schemas.openxmlformats.org/spreadsheetml/2006/main" count="54" uniqueCount="26">
  <si>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</si>
  <si>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</si>
  <si>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</si>
  <si>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</si>
  <si>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</si>
  <si>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</si>
  <si>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</si>
  <si>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</si>
  <si>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</si>
  <si>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</si>
  <si>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</si>
  <si>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</si>
  <si>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</si>
  <si>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</si>
  <si>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</si>
  <si>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</si>
  <si>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</si>
  <si>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</si>
  <si>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</si>
  <si>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SC</t>
  </si>
  <si>
    <t>Turvo</t>
  </si>
  <si>
    <t>Imbituba</t>
  </si>
  <si>
    <t>Paulo Lopes</t>
  </si>
  <si>
    <t>AVISO DE VENDA DE ARROZ EM CASCA - Nº 342/08 - 30/09/2008</t>
  </si>
  <si>
    <t>BNM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</si>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</sst>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8"/>
  <sheetViews>
    <sheetView tabSelected="1" workbookViewId="0" topLeftCell="A31">
      <selection activeCell="G54" sqref="G54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400000</v>
      </c>
      <c r="D10" s="21">
        <f>SUM(D11:D11)</f>
        <v>400000</v>
      </c>
      <c r="E10" s="30">
        <f>(D10*100)/C10</f>
        <v>100</v>
      </c>
      <c r="F10" s="28">
        <v>0.5426</v>
      </c>
      <c r="G10" s="28">
        <v>0.545</v>
      </c>
      <c r="H10" s="26">
        <f>((G10*100)/F10)-100</f>
        <v>0.4423147806856065</v>
      </c>
      <c r="I10" s="7">
        <f>FLOOR(G10,0.00001)*D10</f>
        <v>218000.00000000003</v>
      </c>
    </row>
    <row r="11" spans="1:9" ht="13.5">
      <c r="A11" s="5"/>
      <c r="B11" s="24"/>
      <c r="C11" s="6" t="s">
        <v>24</v>
      </c>
      <c r="D11" s="6">
        <v>400000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24" t="s">
        <v>21</v>
      </c>
      <c r="C13" s="6">
        <v>300000</v>
      </c>
      <c r="D13" s="21">
        <f>SUM(D14:D14)</f>
        <v>300000</v>
      </c>
      <c r="E13" s="30">
        <f>(D13*100)/C13</f>
        <v>100</v>
      </c>
      <c r="F13" s="28">
        <v>0.5426</v>
      </c>
      <c r="G13" s="28">
        <v>0.5426</v>
      </c>
      <c r="H13" s="26">
        <f>((G13*100)/F13)-100</f>
        <v>0</v>
      </c>
      <c r="I13" s="7">
        <f>FLOOR(G13,0.00001)*D13</f>
        <v>162780.00000000003</v>
      </c>
    </row>
    <row r="14" spans="1:9" ht="13.5">
      <c r="A14" s="5"/>
      <c r="B14" s="24"/>
      <c r="C14" s="6" t="s">
        <v>24</v>
      </c>
      <c r="D14" s="6">
        <v>300000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24" t="s">
        <v>21</v>
      </c>
      <c r="C16" s="6">
        <v>300000</v>
      </c>
      <c r="D16" s="21">
        <f>SUM(D17:D17)</f>
        <v>300000</v>
      </c>
      <c r="E16" s="30">
        <f>(D16*100)/C16</f>
        <v>100</v>
      </c>
      <c r="F16" s="28">
        <v>0.5426</v>
      </c>
      <c r="G16" s="28">
        <v>0.605</v>
      </c>
      <c r="H16" s="26">
        <f>((G16*100)/F16)-100</f>
        <v>11.500184297825285</v>
      </c>
      <c r="I16" s="7">
        <f>FLOOR(G16,0.00001)*D16</f>
        <v>181500.00000000003</v>
      </c>
    </row>
    <row r="17" spans="1:9" ht="13.5">
      <c r="A17" s="5"/>
      <c r="B17" s="24"/>
      <c r="C17" s="6" t="s">
        <v>24</v>
      </c>
      <c r="D17" s="6">
        <v>300000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24" t="s">
        <v>22</v>
      </c>
      <c r="C19" s="6">
        <v>491789</v>
      </c>
      <c r="D19" s="21">
        <f>SUM(D20:D20)</f>
        <v>491789</v>
      </c>
      <c r="E19" s="30">
        <f>(D19*100)/C19</f>
        <v>100</v>
      </c>
      <c r="F19" s="28">
        <v>0.5426</v>
      </c>
      <c r="G19" s="28">
        <v>0.615</v>
      </c>
      <c r="H19" s="26">
        <f>((G19*100)/F19)-100</f>
        <v>13.34316255068191</v>
      </c>
      <c r="I19" s="7">
        <f>FLOOR(G19,0.00001)*D19</f>
        <v>302450.23500000004</v>
      </c>
    </row>
    <row r="20" spans="1:9" ht="13.5">
      <c r="A20" s="5"/>
      <c r="B20" s="24"/>
      <c r="C20" s="6" t="s">
        <v>24</v>
      </c>
      <c r="D20" s="6">
        <v>491789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27"/>
      <c r="F21" s="28"/>
      <c r="G21" s="28"/>
      <c r="H21" s="26"/>
      <c r="I21" s="7"/>
    </row>
    <row r="22" spans="1:9" ht="13.5">
      <c r="A22" s="5">
        <f>A19+1</f>
        <v>5</v>
      </c>
      <c r="B22" s="24" t="s">
        <v>22</v>
      </c>
      <c r="C22" s="6">
        <v>300855</v>
      </c>
      <c r="D22" s="21">
        <f>SUM(D23:D23)</f>
        <v>300855</v>
      </c>
      <c r="E22" s="30">
        <f>(D22*100)/C22</f>
        <v>100</v>
      </c>
      <c r="F22" s="28">
        <v>0.5426</v>
      </c>
      <c r="G22" s="28">
        <v>0.5426</v>
      </c>
      <c r="H22" s="26">
        <f>((G22*100)/F22)-100</f>
        <v>0</v>
      </c>
      <c r="I22" s="7">
        <f>FLOOR(G22,0.00001)*D22</f>
        <v>163243.92300000004</v>
      </c>
    </row>
    <row r="23" spans="1:9" ht="13.5">
      <c r="A23" s="5"/>
      <c r="B23" s="24"/>
      <c r="C23" s="6" t="s">
        <v>24</v>
      </c>
      <c r="D23" s="6">
        <v>300855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27"/>
      <c r="F24" s="28"/>
      <c r="G24" s="28"/>
      <c r="H24" s="26"/>
      <c r="I24" s="7"/>
    </row>
    <row r="25" spans="1:9" ht="13.5">
      <c r="A25" s="5">
        <f>A22+1</f>
        <v>6</v>
      </c>
      <c r="B25" s="24" t="s">
        <v>22</v>
      </c>
      <c r="C25" s="6">
        <v>280545</v>
      </c>
      <c r="D25" s="21">
        <f>SUM(D26:D26)</f>
        <v>280545</v>
      </c>
      <c r="E25" s="30">
        <f>(D25*100)/C25</f>
        <v>100</v>
      </c>
      <c r="F25" s="28">
        <v>0.5426</v>
      </c>
      <c r="G25" s="28">
        <v>0.605</v>
      </c>
      <c r="H25" s="26">
        <f>((G25*100)/F25)-100</f>
        <v>11.500184297825285</v>
      </c>
      <c r="I25" s="7">
        <f>FLOOR(G25,0.00001)*D25</f>
        <v>169729.72500000003</v>
      </c>
    </row>
    <row r="26" spans="1:9" ht="13.5">
      <c r="A26" s="5"/>
      <c r="B26" s="24"/>
      <c r="C26" s="6" t="s">
        <v>24</v>
      </c>
      <c r="D26" s="6">
        <v>280545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27"/>
      <c r="F27" s="28"/>
      <c r="G27" s="28"/>
      <c r="H27" s="26"/>
      <c r="I27" s="7"/>
    </row>
    <row r="28" spans="1:9" ht="13.5">
      <c r="A28" s="5">
        <f>A25+1</f>
        <v>7</v>
      </c>
      <c r="B28" s="24" t="s">
        <v>20</v>
      </c>
      <c r="C28" s="6">
        <v>659530</v>
      </c>
      <c r="D28" s="21">
        <f>SUM(D29:D29)</f>
        <v>659530</v>
      </c>
      <c r="E28" s="30">
        <f>(D28*100)/C28</f>
        <v>100</v>
      </c>
      <c r="F28" s="28">
        <v>0.5426</v>
      </c>
      <c r="G28" s="28">
        <v>0.625</v>
      </c>
      <c r="H28" s="26">
        <f>((G28*100)/F28)-100</f>
        <v>15.186140803538521</v>
      </c>
      <c r="I28" s="7">
        <f>FLOOR(G28,0.00001)*D28</f>
        <v>412206.25</v>
      </c>
    </row>
    <row r="29" spans="1:9" ht="13.5">
      <c r="A29" s="5"/>
      <c r="B29" s="24"/>
      <c r="C29" s="6" t="s">
        <v>24</v>
      </c>
      <c r="D29" s="6">
        <v>659530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27"/>
      <c r="F30" s="28"/>
      <c r="G30" s="28"/>
      <c r="H30" s="26"/>
      <c r="I30" s="7"/>
    </row>
    <row r="31" spans="1:9" ht="13.5">
      <c r="A31" s="5">
        <f>A28+1</f>
        <v>8</v>
      </c>
      <c r="B31" s="24" t="s">
        <v>20</v>
      </c>
      <c r="C31" s="6">
        <v>510000</v>
      </c>
      <c r="D31" s="21">
        <f>SUM(D32:D32)</f>
        <v>510000</v>
      </c>
      <c r="E31" s="30">
        <f>(D31*100)/C31</f>
        <v>100</v>
      </c>
      <c r="F31" s="28">
        <v>0.5774</v>
      </c>
      <c r="G31" s="28">
        <v>0.635</v>
      </c>
      <c r="H31" s="26">
        <f>((G31*100)/F31)-100</f>
        <v>9.975753377208164</v>
      </c>
      <c r="I31" s="7">
        <f>FLOOR(G31,0.00001)*D31</f>
        <v>323850</v>
      </c>
    </row>
    <row r="32" spans="1:9" ht="13.5">
      <c r="A32" s="5"/>
      <c r="B32" s="24"/>
      <c r="C32" s="6" t="s">
        <v>25</v>
      </c>
      <c r="D32" s="6">
        <v>510000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27"/>
      <c r="F33" s="28"/>
      <c r="G33" s="28"/>
      <c r="H33" s="26"/>
      <c r="I33" s="7"/>
    </row>
    <row r="34" spans="1:9" ht="13.5">
      <c r="A34" s="5">
        <f>A31+1</f>
        <v>9</v>
      </c>
      <c r="B34" s="24" t="s">
        <v>20</v>
      </c>
      <c r="C34" s="6">
        <v>510000</v>
      </c>
      <c r="D34" s="21">
        <f>SUM(D35:D35)</f>
        <v>510000</v>
      </c>
      <c r="E34" s="30">
        <f>(D34*100)/C34</f>
        <v>100</v>
      </c>
      <c r="F34" s="28">
        <v>0.5774</v>
      </c>
      <c r="G34" s="28">
        <v>0.635</v>
      </c>
      <c r="H34" s="26">
        <f>((G34*100)/F34)-100</f>
        <v>9.975753377208164</v>
      </c>
      <c r="I34" s="7">
        <f>FLOOR(G34,0.00001)*D34</f>
        <v>323850</v>
      </c>
    </row>
    <row r="35" spans="1:9" ht="13.5">
      <c r="A35" s="5"/>
      <c r="B35" s="24"/>
      <c r="C35" s="6" t="s">
        <v>25</v>
      </c>
      <c r="D35" s="6">
        <v>510000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27"/>
      <c r="F36" s="28"/>
      <c r="G36" s="28"/>
      <c r="H36" s="26"/>
      <c r="I36" s="7"/>
    </row>
    <row r="37" spans="1:9" ht="13.5">
      <c r="A37" s="5">
        <f>A34+1</f>
        <v>10</v>
      </c>
      <c r="B37" s="24" t="s">
        <v>20</v>
      </c>
      <c r="C37" s="6">
        <v>510000</v>
      </c>
      <c r="D37" s="21">
        <f>SUM(D38:D38)</f>
        <v>510000</v>
      </c>
      <c r="E37" s="30">
        <f>(D37*100)/C37</f>
        <v>100</v>
      </c>
      <c r="F37" s="28">
        <v>0.5774</v>
      </c>
      <c r="G37" s="28">
        <v>0.635</v>
      </c>
      <c r="H37" s="26">
        <f>((G37*100)/F37)-100</f>
        <v>9.975753377208164</v>
      </c>
      <c r="I37" s="7">
        <f>FLOOR(G37,0.00001)*D37</f>
        <v>323850</v>
      </c>
    </row>
    <row r="38" spans="1:9" ht="13.5">
      <c r="A38" s="5"/>
      <c r="B38" s="24"/>
      <c r="C38" s="6" t="s">
        <v>25</v>
      </c>
      <c r="D38" s="6">
        <v>510000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27"/>
      <c r="F39" s="28"/>
      <c r="G39" s="28"/>
      <c r="H39" s="26"/>
      <c r="I39" s="7"/>
    </row>
    <row r="40" spans="1:9" ht="13.5">
      <c r="A40" s="5">
        <f>A37+1</f>
        <v>11</v>
      </c>
      <c r="B40" s="24" t="s">
        <v>20</v>
      </c>
      <c r="C40" s="6">
        <v>510000</v>
      </c>
      <c r="D40" s="21">
        <f>SUM(D41:D41)</f>
        <v>510000</v>
      </c>
      <c r="E40" s="30">
        <f>(D40*100)/C40</f>
        <v>100</v>
      </c>
      <c r="F40" s="28">
        <v>0.5774</v>
      </c>
      <c r="G40" s="28">
        <v>0.635</v>
      </c>
      <c r="H40" s="26">
        <f>((G40*100)/F40)-100</f>
        <v>9.975753377208164</v>
      </c>
      <c r="I40" s="7">
        <f>FLOOR(G40,0.00001)*D40</f>
        <v>323850</v>
      </c>
    </row>
    <row r="41" spans="1:9" ht="13.5">
      <c r="A41" s="5"/>
      <c r="B41" s="24"/>
      <c r="C41" s="6" t="s">
        <v>25</v>
      </c>
      <c r="D41" s="6">
        <v>510000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27"/>
      <c r="F42" s="28"/>
      <c r="G42" s="28"/>
      <c r="H42" s="26"/>
      <c r="I42" s="7"/>
    </row>
    <row r="43" spans="1:9" ht="13.5">
      <c r="A43" s="5">
        <f>A40+1</f>
        <v>12</v>
      </c>
      <c r="B43" s="24" t="s">
        <v>20</v>
      </c>
      <c r="C43" s="6">
        <v>530000</v>
      </c>
      <c r="D43" s="21">
        <f>SUM(D44:D44)</f>
        <v>530000</v>
      </c>
      <c r="E43" s="30">
        <f>(D43*100)/C43</f>
        <v>100</v>
      </c>
      <c r="F43" s="28">
        <v>0.532</v>
      </c>
      <c r="G43" s="28">
        <v>0.532</v>
      </c>
      <c r="H43" s="26">
        <f>((G43*100)/F43)-100</f>
        <v>0</v>
      </c>
      <c r="I43" s="7">
        <f>FLOOR(G43,0.00001)*D43</f>
        <v>281960</v>
      </c>
    </row>
    <row r="44" spans="1:9" ht="13.5">
      <c r="A44" s="5"/>
      <c r="B44" s="24"/>
      <c r="C44" s="6" t="s">
        <v>24</v>
      </c>
      <c r="D44" s="6">
        <v>530000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27"/>
      <c r="F45" s="28"/>
      <c r="G45" s="28"/>
      <c r="H45" s="26"/>
      <c r="I45" s="7"/>
    </row>
    <row r="46" spans="1:9" ht="13.5">
      <c r="A46" s="5">
        <f>A43+1</f>
        <v>13</v>
      </c>
      <c r="B46" s="24" t="s">
        <v>20</v>
      </c>
      <c r="C46" s="6">
        <v>151000</v>
      </c>
      <c r="D46" s="21">
        <f>SUM(D47:D47)</f>
        <v>151000</v>
      </c>
      <c r="E46" s="30">
        <f>(D46*100)/C46</f>
        <v>100</v>
      </c>
      <c r="F46" s="28">
        <v>0.565</v>
      </c>
      <c r="G46" s="28">
        <v>0.685</v>
      </c>
      <c r="H46" s="26">
        <f>((G46*100)/F46)-100</f>
        <v>21.238938053097357</v>
      </c>
      <c r="I46" s="7">
        <f>FLOOR(G46,0.00001)*D46</f>
        <v>103435.00000000001</v>
      </c>
    </row>
    <row r="47" spans="1:9" ht="13.5">
      <c r="A47" s="5"/>
      <c r="B47" s="24"/>
      <c r="C47" s="6" t="s">
        <v>24</v>
      </c>
      <c r="D47" s="6">
        <v>151000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27"/>
      <c r="F48" s="28"/>
      <c r="G48" s="28"/>
      <c r="H48" s="26"/>
      <c r="I48" s="7"/>
    </row>
    <row r="49" spans="1:9" ht="13.5">
      <c r="A49" s="5">
        <f>A46+1</f>
        <v>14</v>
      </c>
      <c r="B49" s="24" t="s">
        <v>20</v>
      </c>
      <c r="C49" s="6">
        <v>135000</v>
      </c>
      <c r="D49" s="21">
        <f>SUM(D50:D50)</f>
        <v>135000</v>
      </c>
      <c r="E49" s="30">
        <f>(D49*100)/C49</f>
        <v>100</v>
      </c>
      <c r="F49" s="28">
        <v>0.565</v>
      </c>
      <c r="G49" s="28">
        <v>0.715</v>
      </c>
      <c r="H49" s="26">
        <f>((G49*100)/F49)-100</f>
        <v>26.548672566371692</v>
      </c>
      <c r="I49" s="7">
        <f>FLOOR(G49,0.00001)*D49</f>
        <v>96525.00000000001</v>
      </c>
    </row>
    <row r="50" spans="1:9" ht="13.5">
      <c r="A50" s="5"/>
      <c r="B50" s="24"/>
      <c r="C50" s="6" t="s">
        <v>24</v>
      </c>
      <c r="D50" s="6">
        <v>135000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27"/>
      <c r="F51" s="28"/>
      <c r="G51" s="28"/>
      <c r="H51" s="26"/>
      <c r="I51" s="7"/>
    </row>
    <row r="52" spans="1:9" ht="13.5">
      <c r="A52" s="11"/>
      <c r="B52" s="16" t="s">
        <v>14</v>
      </c>
      <c r="C52" s="12">
        <f>SUM(C10:C51)</f>
        <v>5588719</v>
      </c>
      <c r="D52" s="19">
        <f>SUM(D10+D13+D16+D19+D22+D25+D28+D31+D34+D37+D40+D43+D46+D49)</f>
        <v>5588719</v>
      </c>
      <c r="E52" s="25">
        <f>(D52*100)/C52</f>
        <v>100</v>
      </c>
      <c r="F52" s="20"/>
      <c r="G52" s="20"/>
      <c r="H52" s="13"/>
      <c r="I52" s="29">
        <f>SUM(I10:I51)</f>
        <v>3387230.1330000004</v>
      </c>
    </row>
    <row r="53" spans="1:9" ht="13.5">
      <c r="A53" s="5"/>
      <c r="B53" s="24"/>
      <c r="C53" s="6"/>
      <c r="D53" s="6"/>
      <c r="E53" s="14"/>
      <c r="F53" s="28"/>
      <c r="G53" s="28"/>
      <c r="H53" s="7"/>
      <c r="I53" s="7"/>
    </row>
    <row r="54" spans="1:9" ht="13.5">
      <c r="A54" s="17"/>
      <c r="B54" s="16" t="s">
        <v>12</v>
      </c>
      <c r="C54" s="19">
        <f>SUM(C52)</f>
        <v>5588719</v>
      </c>
      <c r="D54" s="19">
        <f>SUM(D52)</f>
        <v>5588719</v>
      </c>
      <c r="E54" s="25">
        <f>(D54*100)/C54</f>
        <v>100</v>
      </c>
      <c r="F54" s="18"/>
      <c r="G54" s="18"/>
      <c r="H54" s="18"/>
      <c r="I54" s="29">
        <f>SUM(I52)</f>
        <v>3387230.1330000004</v>
      </c>
    </row>
    <row r="55" ht="12.75">
      <c r="C55" s="15"/>
    </row>
    <row r="56" ht="12.75">
      <c r="C56" s="15"/>
    </row>
    <row r="57" spans="2:3" ht="13.5">
      <c r="B57" s="5"/>
      <c r="C57" s="15"/>
    </row>
    <row r="58" spans="2:3" ht="13.5">
      <c r="B58" s="5"/>
      <c r="C58" s="15"/>
    </row>
    <row r="59" spans="2:3" ht="13.5">
      <c r="B59" s="5"/>
      <c r="C59" s="15"/>
    </row>
    <row r="60" spans="2:3" ht="13.5">
      <c r="B60" s="5"/>
      <c r="C60" s="15"/>
    </row>
    <row r="61" spans="2:3" ht="13.5">
      <c r="B61" s="5"/>
      <c r="C61" s="15"/>
    </row>
    <row r="62" spans="2:3" ht="13.5">
      <c r="B62" s="5"/>
      <c r="C62" s="15"/>
    </row>
    <row r="63" spans="2:3" ht="13.5">
      <c r="B63" s="5"/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2008-08-13T13:59:27Z</cp:lastPrinted>
  <dcterms:created xsi:type="dcterms:W3CDTF">2005-05-09T20:19:33Z</dcterms:created>
  <dcterms:modified xsi:type="dcterms:W3CDTF">2008-08-31T13:39:55Z</dcterms:modified>
  <cp:category/>
  <cp:version/>
  <cp:contentType/>
  <cp:contentStatus/>
</cp:coreProperties>
</file>