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<sst xmlns="http://schemas.openxmlformats.org/spreadsheetml/2006/main" count="38" uniqueCount="26">
  <si>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</si>
  <si>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</si>
  <si>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</si>
  <si>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</si>
  <si>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</si>
  <si>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</si>
  <si>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</si>
  <si>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</si>
  <si>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</si>
  <si>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</si>
  <si>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</si>
  <si>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</si>
  <si>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</si>
  <si>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</si>
  <si>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</si>
  <si>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</si>
  <si>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</si>
  <si>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</si>
  <si>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</si>
  <si>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</si>
  <si>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Turvo</t>
  </si>
  <si>
    <t>AVISO DE VENDA DE ARROZ EM CASCA - Nº 331/08 - 23/09/2008</t>
  </si>
  <si>
    <t>Araranguá</t>
  </si>
  <si>
    <t>Imbituba</t>
  </si>
  <si>
    <t>Paulo Lopes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</si>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</sst>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900000</v>
      </c>
      <c r="D10" s="21">
        <f>SUM(D11:D11)</f>
        <v>900000</v>
      </c>
      <c r="E10" s="30">
        <f>(D10*100)/C10</f>
        <v>100</v>
      </c>
      <c r="F10" s="28">
        <v>0.4905</v>
      </c>
      <c r="G10" s="28">
        <v>0.59</v>
      </c>
      <c r="H10" s="26">
        <f>((G10*100)/F10)-100</f>
        <v>20.285423037716612</v>
      </c>
      <c r="I10" s="7">
        <f>FLOOR(G10,0.00001)*D10</f>
        <v>531000.0000000001</v>
      </c>
    </row>
    <row r="11" spans="1:9" ht="13.5">
      <c r="A11" s="5"/>
      <c r="B11" s="24"/>
      <c r="C11" s="6" t="s">
        <v>25</v>
      </c>
      <c r="D11" s="6">
        <v>900000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23</v>
      </c>
      <c r="C13" s="6">
        <v>430000</v>
      </c>
      <c r="D13" s="21">
        <f>SUM(D14:D14)</f>
        <v>430000</v>
      </c>
      <c r="E13" s="30">
        <f>(D13*100)/C13</f>
        <v>100</v>
      </c>
      <c r="F13" s="28">
        <v>0.5426</v>
      </c>
      <c r="G13" s="28">
        <v>0.635</v>
      </c>
      <c r="H13" s="26">
        <f>((G13*100)/F13)-100</f>
        <v>17.029119056395146</v>
      </c>
      <c r="I13" s="7">
        <f>FLOOR(G13,0.00001)*D13</f>
        <v>273050</v>
      </c>
    </row>
    <row r="14" spans="1:9" ht="13.5">
      <c r="A14" s="5"/>
      <c r="B14" s="24"/>
      <c r="C14" s="6" t="s">
        <v>25</v>
      </c>
      <c r="D14" s="6">
        <v>430000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0.5426</v>
      </c>
      <c r="G16" s="28">
        <v>0.695</v>
      </c>
      <c r="H16" s="26">
        <f>((G16*100)/F16)-100</f>
        <v>28.086988573534853</v>
      </c>
      <c r="I16" s="7">
        <f>FLOOR(G16,0.00001)*D16</f>
        <v>208500.00000000003</v>
      </c>
    </row>
    <row r="17" spans="1:9" ht="13.5">
      <c r="A17" s="5"/>
      <c r="B17" s="24"/>
      <c r="C17" s="6" t="s">
        <v>25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23</v>
      </c>
      <c r="C19" s="6">
        <v>300000</v>
      </c>
      <c r="D19" s="21">
        <f>SUM(D20:D20)</f>
        <v>300000</v>
      </c>
      <c r="E19" s="30">
        <f>(D19*100)/C19</f>
        <v>100</v>
      </c>
      <c r="F19" s="28">
        <v>0.5426</v>
      </c>
      <c r="G19" s="28">
        <v>0.715</v>
      </c>
      <c r="H19" s="26">
        <f>((G19*100)/F19)-100</f>
        <v>31.772945079248075</v>
      </c>
      <c r="I19" s="7">
        <f>FLOOR(G19,0.00001)*D19</f>
        <v>214500.00000000003</v>
      </c>
    </row>
    <row r="20" spans="1:9" ht="13.5">
      <c r="A20" s="5"/>
      <c r="B20" s="24"/>
      <c r="C20" s="6" t="s">
        <v>25</v>
      </c>
      <c r="D20" s="6">
        <v>300000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v>5</v>
      </c>
      <c r="B22" s="24" t="s">
        <v>24</v>
      </c>
      <c r="C22" s="6">
        <v>675000</v>
      </c>
      <c r="D22" s="21">
        <f>SUM(D23:D23)</f>
        <v>675000</v>
      </c>
      <c r="E22" s="30">
        <f>(D22*100)/C22</f>
        <v>100</v>
      </c>
      <c r="F22" s="28">
        <v>0.5426</v>
      </c>
      <c r="G22" s="28">
        <v>0.74</v>
      </c>
      <c r="H22" s="26">
        <f>((G22*100)/F22)-100</f>
        <v>36.38039071138962</v>
      </c>
      <c r="I22" s="7">
        <f>FLOOR(G22,0.00001)*D22</f>
        <v>499500.00000000006</v>
      </c>
    </row>
    <row r="23" spans="1:9" ht="13.5">
      <c r="A23" s="5"/>
      <c r="B23" s="24"/>
      <c r="C23" s="6" t="s">
        <v>25</v>
      </c>
      <c r="D23" s="6">
        <v>675000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20</v>
      </c>
      <c r="C25" s="6">
        <v>313000</v>
      </c>
      <c r="D25" s="21">
        <f>SUM(D26:D26)</f>
        <v>313000</v>
      </c>
      <c r="E25" s="30">
        <f>(D25*100)/C25</f>
        <v>100</v>
      </c>
      <c r="F25" s="28">
        <v>0.56</v>
      </c>
      <c r="G25" s="28">
        <v>0.73</v>
      </c>
      <c r="H25" s="26">
        <f>((G25*100)/F25)-100</f>
        <v>30.357142857142833</v>
      </c>
      <c r="I25" s="7">
        <f>FLOOR(G25,0.00001)*D25</f>
        <v>228490.00000000003</v>
      </c>
    </row>
    <row r="26" spans="1:9" ht="13.5">
      <c r="A26" s="5"/>
      <c r="B26" s="24"/>
      <c r="C26" s="6" t="s">
        <v>25</v>
      </c>
      <c r="D26" s="6">
        <v>313000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14</v>
      </c>
      <c r="C28" s="12">
        <f>SUM(C10:C27)</f>
        <v>2918000</v>
      </c>
      <c r="D28" s="19">
        <f>SUM(D10+D13+D16+D19+D22+D25)</f>
        <v>2918000</v>
      </c>
      <c r="E28" s="25">
        <f>(D28*100)/C28</f>
        <v>100</v>
      </c>
      <c r="F28" s="20"/>
      <c r="G28" s="20"/>
      <c r="H28" s="13"/>
      <c r="I28" s="29">
        <f>SUM(I10:I27)</f>
        <v>1955040.0000000002</v>
      </c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17"/>
      <c r="B30" s="16" t="s">
        <v>12</v>
      </c>
      <c r="C30" s="19">
        <f>SUM(C28)</f>
        <v>2918000</v>
      </c>
      <c r="D30" s="19">
        <f>SUM(D28)</f>
        <v>2918000</v>
      </c>
      <c r="E30" s="25">
        <f>(D30*100)/C30</f>
        <v>100</v>
      </c>
      <c r="F30" s="18"/>
      <c r="G30" s="18"/>
      <c r="H30" s="18"/>
      <c r="I30" s="29">
        <f>SUM(I28)</f>
        <v>1955040.0000000002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2008-09-23T22:23:48Z</dcterms:modified>
  <cp:category/>
  <cp:version/>
  <cp:contentType/>
  <cp:contentStatus/>
</cp:coreProperties>
</file>