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<sst xmlns="http://schemas.openxmlformats.org/spreadsheetml/2006/main" count="49" uniqueCount="31">
  <si>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</si>
  <si>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</si>
  <si>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</si>
  <si>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</si>
  <si>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</si>
  <si>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</si>
  <si>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</si>
  <si>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</si>
  <si>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</si>
  <si>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</si>
  <si>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</si>
  <si>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</si>
  <si>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</si>
  <si>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</si>
  <si>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</si>
  <si>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</si>
  <si>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</si>
  <si>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</si>
  <si>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</si>
  <si>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- Nº 264/08 - 13/08/2008</t>
  </si>
  <si>
    <t>Cachoeira do Sul</t>
  </si>
  <si>
    <t>Camaquã</t>
  </si>
  <si>
    <t>Pelotas</t>
  </si>
  <si>
    <t>Santa Vitoria do Palmar</t>
  </si>
  <si>
    <t>CANCELADO</t>
  </si>
  <si>
    <t>RS</t>
  </si>
  <si>
    <t>BIMU</t>
  </si>
  <si>
    <t>BBM RS</t>
  </si>
  <si>
    <t>BCMCO</t>
  </si>
  <si>
    <t>BCMM</t>
  </si>
  <si>
    <t>BMS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</si>
</sst>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9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25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544798</v>
      </c>
      <c r="D10" s="21">
        <f>SUM(D11:D11)</f>
        <v>544798</v>
      </c>
      <c r="E10" s="30">
        <f>(D10*100)/C10</f>
        <v>100</v>
      </c>
      <c r="F10" s="28">
        <v>0.5774</v>
      </c>
      <c r="G10" s="28">
        <v>0.6645</v>
      </c>
      <c r="H10" s="26">
        <f>((G10*100)/F10)-100</f>
        <v>15.08486317977139</v>
      </c>
      <c r="I10" s="7">
        <f>FLOOR(G10,0.00001)*D10</f>
        <v>362018.27100000007</v>
      </c>
    </row>
    <row r="11" spans="1:9" ht="13.5">
      <c r="A11" s="5"/>
      <c r="B11" s="24"/>
      <c r="C11" s="6" t="s">
        <v>26</v>
      </c>
      <c r="D11" s="6">
        <v>544798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20</v>
      </c>
      <c r="C13" s="6">
        <v>3000000</v>
      </c>
      <c r="D13" s="21">
        <f>SUM(D14:D14)</f>
        <v>3000000</v>
      </c>
      <c r="E13" s="30">
        <f>(D13*100)/C13</f>
        <v>100</v>
      </c>
      <c r="F13" s="28">
        <v>0.56</v>
      </c>
      <c r="G13" s="28">
        <v>0.621</v>
      </c>
      <c r="H13" s="26">
        <f>((G13*100)/F13)-100</f>
        <v>10.892857142857139</v>
      </c>
      <c r="I13" s="7">
        <f>FLOOR(G13,0.00001)*D13</f>
        <v>1863000</v>
      </c>
    </row>
    <row r="14" spans="1:9" ht="13.5">
      <c r="A14" s="5"/>
      <c r="B14" s="24"/>
      <c r="C14" s="6" t="s">
        <v>27</v>
      </c>
      <c r="D14" s="6">
        <v>3000000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20</v>
      </c>
      <c r="C16" s="6">
        <v>1949850</v>
      </c>
      <c r="D16" s="21">
        <f>SUM(D17:D17)</f>
        <v>1949850</v>
      </c>
      <c r="E16" s="30">
        <f>(D16*100)/C16</f>
        <v>100</v>
      </c>
      <c r="F16" s="28">
        <v>0.56</v>
      </c>
      <c r="G16" s="28">
        <v>0.653</v>
      </c>
      <c r="H16" s="26">
        <f>((G16*100)/F16)-100</f>
        <v>16.607142857142847</v>
      </c>
      <c r="I16" s="7">
        <f>FLOOR(G16,0.00001)*D16</f>
        <v>1273252.05</v>
      </c>
    </row>
    <row r="17" spans="1:9" ht="13.5">
      <c r="A17" s="5"/>
      <c r="B17" s="24"/>
      <c r="C17" s="6" t="s">
        <v>28</v>
      </c>
      <c r="D17" s="6">
        <v>1949850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20</v>
      </c>
      <c r="C19" s="6">
        <v>2888534</v>
      </c>
      <c r="D19" s="21">
        <f>SUM(D20:D20)</f>
        <v>2888534</v>
      </c>
      <c r="E19" s="30">
        <f>(D19*100)/C19</f>
        <v>100</v>
      </c>
      <c r="F19" s="28">
        <v>0.56</v>
      </c>
      <c r="G19" s="28">
        <v>0.623</v>
      </c>
      <c r="H19" s="26">
        <f>((G19*100)/F19)-100</f>
        <v>11.249999999999986</v>
      </c>
      <c r="I19" s="7">
        <f>FLOOR(G19,0.00001)*D19</f>
        <v>1799556.682</v>
      </c>
    </row>
    <row r="20" spans="1:9" ht="13.5">
      <c r="A20" s="5"/>
      <c r="B20" s="24"/>
      <c r="C20" s="6" t="s">
        <v>28</v>
      </c>
      <c r="D20" s="6">
        <v>2888534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21</v>
      </c>
      <c r="C22" s="6">
        <v>315348</v>
      </c>
      <c r="D22" s="21">
        <f>SUM(D23:D25)</f>
        <v>315348</v>
      </c>
      <c r="E22" s="30">
        <f>(D22*100)/C22</f>
        <v>100</v>
      </c>
      <c r="F22" s="28">
        <v>0.5252</v>
      </c>
      <c r="G22" s="28">
        <v>0.6315</v>
      </c>
      <c r="H22" s="26">
        <f>((G22*100)/F22)-100</f>
        <v>20.239908606245223</v>
      </c>
      <c r="I22" s="7">
        <f>FLOOR(G22,0.00001)*D22</f>
        <v>199142.26200000002</v>
      </c>
    </row>
    <row r="23" spans="1:9" ht="13.5">
      <c r="A23" s="5"/>
      <c r="B23" s="24"/>
      <c r="C23" s="6" t="s">
        <v>28</v>
      </c>
      <c r="D23" s="21">
        <v>17200</v>
      </c>
      <c r="E23" s="30"/>
      <c r="F23" s="28"/>
      <c r="G23" s="28"/>
      <c r="H23" s="26"/>
      <c r="I23" s="7"/>
    </row>
    <row r="24" spans="1:9" ht="13.5">
      <c r="A24" s="5"/>
      <c r="B24" s="24"/>
      <c r="C24" s="6" t="s">
        <v>29</v>
      </c>
      <c r="D24" s="21">
        <v>65000</v>
      </c>
      <c r="E24" s="30"/>
      <c r="F24" s="28"/>
      <c r="G24" s="28"/>
      <c r="H24" s="26"/>
      <c r="I24" s="7"/>
    </row>
    <row r="25" spans="1:9" ht="13.5">
      <c r="A25" s="5"/>
      <c r="B25" s="24"/>
      <c r="C25" s="6" t="s">
        <v>27</v>
      </c>
      <c r="D25" s="6">
        <v>233148</v>
      </c>
      <c r="E25" s="27"/>
      <c r="F25" s="28"/>
      <c r="G25" s="28"/>
      <c r="H25" s="26"/>
      <c r="I25" s="7"/>
    </row>
    <row r="26" spans="1:9" ht="13.5">
      <c r="A26" s="5"/>
      <c r="B26" s="24"/>
      <c r="C26" s="6"/>
      <c r="D26" s="6"/>
      <c r="E26" s="27"/>
      <c r="F26" s="28"/>
      <c r="G26" s="28"/>
      <c r="H26" s="26"/>
      <c r="I26" s="7"/>
    </row>
    <row r="27" spans="1:9" ht="13.5">
      <c r="A27" s="5">
        <v>6</v>
      </c>
      <c r="B27" s="24" t="s">
        <v>21</v>
      </c>
      <c r="C27" s="6">
        <v>375000</v>
      </c>
      <c r="D27" s="21">
        <f>SUM(D28:D29)</f>
        <v>375000</v>
      </c>
      <c r="E27" s="30">
        <f>(D27*100)/C27</f>
        <v>100</v>
      </c>
      <c r="F27" s="28">
        <v>0.5252</v>
      </c>
      <c r="G27" s="28">
        <v>0.64</v>
      </c>
      <c r="H27" s="26">
        <f>((G27*100)/F27)-100</f>
        <v>21.85833968012186</v>
      </c>
      <c r="I27" s="7">
        <f>FLOOR(G27,0.00001)*D27</f>
        <v>240000</v>
      </c>
    </row>
    <row r="28" spans="1:9" ht="13.5">
      <c r="A28" s="5"/>
      <c r="B28" s="24"/>
      <c r="C28" s="6" t="s">
        <v>30</v>
      </c>
      <c r="D28" s="21">
        <v>60000</v>
      </c>
      <c r="E28" s="30"/>
      <c r="F28" s="28"/>
      <c r="G28" s="28"/>
      <c r="H28" s="26"/>
      <c r="I28" s="7"/>
    </row>
    <row r="29" spans="1:9" ht="13.5">
      <c r="A29" s="5"/>
      <c r="B29" s="24"/>
      <c r="C29" s="6" t="s">
        <v>27</v>
      </c>
      <c r="D29" s="6">
        <v>315000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5">
        <v>7</v>
      </c>
      <c r="B31" s="24" t="s">
        <v>22</v>
      </c>
      <c r="C31" s="6">
        <v>0</v>
      </c>
      <c r="D31" s="21">
        <f>SUM(D32:D32)</f>
        <v>0</v>
      </c>
      <c r="E31" s="30">
        <v>0</v>
      </c>
      <c r="F31" s="30">
        <v>0</v>
      </c>
      <c r="G31" s="30">
        <v>0</v>
      </c>
      <c r="H31" s="30">
        <v>0</v>
      </c>
      <c r="I31" s="7">
        <f>FLOOR(G31,0.00001)*D31</f>
        <v>0</v>
      </c>
    </row>
    <row r="32" spans="1:9" ht="13.5">
      <c r="A32" s="5"/>
      <c r="B32" s="24"/>
      <c r="C32" s="6" t="s">
        <v>24</v>
      </c>
      <c r="D32" s="6"/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27"/>
      <c r="F33" s="28"/>
      <c r="G33" s="28"/>
      <c r="H33" s="26"/>
      <c r="I33" s="7"/>
    </row>
    <row r="34" spans="1:9" ht="13.5">
      <c r="A34" s="5">
        <v>8</v>
      </c>
      <c r="B34" s="24" t="s">
        <v>23</v>
      </c>
      <c r="C34" s="6">
        <v>796594</v>
      </c>
      <c r="D34" s="21">
        <f>SUM(D35:D35)</f>
        <v>796594</v>
      </c>
      <c r="E34" s="30">
        <f>(D34*100)/C34</f>
        <v>100</v>
      </c>
      <c r="F34" s="28">
        <v>0.56</v>
      </c>
      <c r="G34" s="28">
        <v>0.6</v>
      </c>
      <c r="H34" s="26">
        <f>((G34*100)/F34)-100</f>
        <v>7.142857142857139</v>
      </c>
      <c r="I34" s="7">
        <f>FLOOR(G34,0.00001)*D34</f>
        <v>477956.4000000001</v>
      </c>
    </row>
    <row r="35" spans="1:9" ht="13.5">
      <c r="A35" s="5"/>
      <c r="B35" s="24"/>
      <c r="C35" s="6" t="s">
        <v>27</v>
      </c>
      <c r="D35" s="6">
        <v>796594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27"/>
      <c r="F36" s="28"/>
      <c r="G36" s="28"/>
      <c r="H36" s="26"/>
      <c r="I36" s="7"/>
    </row>
    <row r="37" spans="1:9" ht="13.5">
      <c r="A37" s="5">
        <v>9</v>
      </c>
      <c r="B37" s="24" t="s">
        <v>20</v>
      </c>
      <c r="C37" s="6">
        <v>3000000</v>
      </c>
      <c r="D37" s="21">
        <f>SUM(D38:D38)</f>
        <v>3000000</v>
      </c>
      <c r="E37" s="30">
        <f>(D37*100)/C37</f>
        <v>100</v>
      </c>
      <c r="F37" s="28">
        <v>0.56</v>
      </c>
      <c r="G37" s="28">
        <v>0.602</v>
      </c>
      <c r="H37" s="26">
        <f>((G37*100)/F37)-100</f>
        <v>7.499999999999986</v>
      </c>
      <c r="I37" s="7">
        <f>FLOOR(G37,0.00001)*D37</f>
        <v>1806000.0000000002</v>
      </c>
    </row>
    <row r="38" spans="1:9" ht="13.5">
      <c r="A38" s="5"/>
      <c r="B38" s="24"/>
      <c r="C38" s="6" t="s">
        <v>27</v>
      </c>
      <c r="D38" s="6">
        <v>3000000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27"/>
      <c r="F39" s="28"/>
      <c r="G39" s="28"/>
      <c r="H39" s="26"/>
      <c r="I39" s="7"/>
    </row>
    <row r="40" spans="1:9" ht="13.5">
      <c r="A40" s="5">
        <v>10</v>
      </c>
      <c r="B40" s="24" t="s">
        <v>20</v>
      </c>
      <c r="C40" s="6">
        <v>3187400</v>
      </c>
      <c r="D40" s="21">
        <f>SUM(D41:D41)</f>
        <v>3187400</v>
      </c>
      <c r="E40" s="30">
        <f>(D40*100)/C40</f>
        <v>100</v>
      </c>
      <c r="F40" s="28">
        <v>0.56</v>
      </c>
      <c r="G40" s="28">
        <v>0.607</v>
      </c>
      <c r="H40" s="26">
        <f>((G40*100)/F40)-100</f>
        <v>8.392857142857125</v>
      </c>
      <c r="I40" s="7">
        <f>FLOOR(G40,0.00001)*D40</f>
        <v>1934751.8000000003</v>
      </c>
    </row>
    <row r="41" spans="1:9" ht="13.5">
      <c r="A41" s="5"/>
      <c r="B41" s="24"/>
      <c r="C41" s="6" t="s">
        <v>28</v>
      </c>
      <c r="D41" s="6">
        <v>3187400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27"/>
      <c r="F42" s="28"/>
      <c r="G42" s="28"/>
      <c r="H42" s="26"/>
      <c r="I42" s="7"/>
    </row>
    <row r="43" spans="1:9" ht="13.5">
      <c r="A43" s="11"/>
      <c r="B43" s="16" t="s">
        <v>14</v>
      </c>
      <c r="C43" s="12">
        <f>SUM(C10:C42)</f>
        <v>16057524</v>
      </c>
      <c r="D43" s="19">
        <f>SUM(D10+D13+D16+D19+D22+D27+D31+D34+D37+D40)</f>
        <v>16057524</v>
      </c>
      <c r="E43" s="25">
        <f>(D43*100)/C43</f>
        <v>100</v>
      </c>
      <c r="F43" s="20"/>
      <c r="G43" s="20"/>
      <c r="H43" s="13"/>
      <c r="I43" s="29">
        <f>SUM(I10:I42)</f>
        <v>9955677.465000002</v>
      </c>
    </row>
    <row r="44" spans="1:9" ht="13.5">
      <c r="A44" s="5"/>
      <c r="B44" s="24"/>
      <c r="C44" s="6"/>
      <c r="D44" s="6"/>
      <c r="E44" s="14"/>
      <c r="F44" s="28"/>
      <c r="G44" s="28"/>
      <c r="H44" s="7"/>
      <c r="I44" s="7"/>
    </row>
    <row r="45" spans="1:9" ht="13.5">
      <c r="A45" s="17"/>
      <c r="B45" s="16" t="s">
        <v>12</v>
      </c>
      <c r="C45" s="19">
        <f>SUM(C43)</f>
        <v>16057524</v>
      </c>
      <c r="D45" s="19">
        <f>SUM(D43)</f>
        <v>16057524</v>
      </c>
      <c r="E45" s="25">
        <f>(D45*100)/C45</f>
        <v>100</v>
      </c>
      <c r="F45" s="18"/>
      <c r="G45" s="18"/>
      <c r="H45" s="18"/>
      <c r="I45" s="29">
        <f>SUM(I43)</f>
        <v>9955677.465000002</v>
      </c>
    </row>
    <row r="46" ht="12.75">
      <c r="C46" s="15"/>
    </row>
    <row r="47" ht="12.75">
      <c r="C47" s="15"/>
    </row>
    <row r="48" spans="2:3" ht="13.5">
      <c r="B48" s="5"/>
      <c r="C48" s="15"/>
    </row>
    <row r="49" spans="2:3" ht="13.5">
      <c r="B49" s="5"/>
      <c r="C49" s="15"/>
    </row>
    <row r="50" spans="2:3" ht="13.5">
      <c r="B50" s="5"/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spans="2:3" ht="13.5">
      <c r="B54" s="5"/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2008-08-13T13:23:03Z</dcterms:modified>
  <cp:category/>
  <cp:version/>
  <cp:contentType/>
  <cp:contentStatus/>
</cp:coreProperties>
</file>