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<sst xmlns="http://schemas.openxmlformats.org/spreadsheetml/2006/main" count="209" uniqueCount="55">
  <si>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</si>
  <si>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</si>
  <si>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</si>
  <si>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</si>
  <si>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</si>
  <si>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</si>
  <si>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</si>
  <si>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</si>
  <si>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</si>
  <si>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</si>
  <si>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</si>
  <si>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</si>
  <si>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</si>
  <si>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</si>
  <si>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</si>
  <si>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</si>
  <si>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</si>
  <si>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</si>
  <si>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</si>
  <si>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Arroio Grande</t>
  </si>
  <si>
    <t>Cachoeira do Sul</t>
  </si>
  <si>
    <t>Pelotas</t>
  </si>
  <si>
    <t>São Borja</t>
  </si>
  <si>
    <t>Jaguarão</t>
  </si>
  <si>
    <t>RS</t>
  </si>
  <si>
    <t>Formigueiro</t>
  </si>
  <si>
    <t>Itaqui</t>
  </si>
  <si>
    <t>São Gabriel</t>
  </si>
  <si>
    <t>São Luiz Gonzaga</t>
  </si>
  <si>
    <t>Bage</t>
  </si>
  <si>
    <t>Santa Maria</t>
  </si>
  <si>
    <t>Rosario do Sul</t>
  </si>
  <si>
    <t>Forquilhinha</t>
  </si>
  <si>
    <t>Turvo</t>
  </si>
  <si>
    <t>Santa Vitoria do Palmar</t>
  </si>
  <si>
    <t>São Pedro do Sul</t>
  </si>
  <si>
    <t>Uruguaiana</t>
  </si>
  <si>
    <t>AVISO DE VENDA DE ARROZ EM CASCA - Nº 184/08- 29/05/2008</t>
  </si>
  <si>
    <t>Capão do Leão</t>
  </si>
  <si>
    <t>Dom Pedrito</t>
  </si>
  <si>
    <t>Eldorado do Sul</t>
  </si>
  <si>
    <t>Encruzilhada do Sul</t>
  </si>
  <si>
    <t>Jaguari</t>
  </si>
  <si>
    <t>Rio Grande</t>
  </si>
  <si>
    <t>São Vicente do Sul</t>
  </si>
  <si>
    <t>Tapes</t>
  </si>
  <si>
    <t>Imbituba</t>
  </si>
  <si>
    <t>BMS</t>
  </si>
  <si>
    <t>BCML</t>
  </si>
  <si>
    <t>BBM RS</t>
  </si>
  <si>
    <t>BBSB</t>
  </si>
  <si>
    <t>BCMCO</t>
  </si>
  <si>
    <t>BIMU</t>
  </si>
  <si>
    <t>BNM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</si>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</sst>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1"/>
  <sheetViews>
    <sheetView tabSelected="1" workbookViewId="0" topLeftCell="A268">
      <selection activeCell="A282" sqref="A28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24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600000</v>
      </c>
      <c r="D10" s="21">
        <f>SUM(D11:D11)</f>
        <v>600000</v>
      </c>
      <c r="E10" s="30">
        <f>(D10*100)/C10</f>
        <v>100</v>
      </c>
      <c r="F10" s="28">
        <v>0.56</v>
      </c>
      <c r="G10" s="28">
        <v>0.631</v>
      </c>
      <c r="H10" s="26">
        <f>((G10*100)/F10)-100</f>
        <v>12.678571428571416</v>
      </c>
      <c r="I10" s="7">
        <f>FLOOR(G10,0.00001)*D10</f>
        <v>378600</v>
      </c>
    </row>
    <row r="11" spans="1:9" ht="13.5">
      <c r="A11" s="5"/>
      <c r="B11" s="24"/>
      <c r="C11" s="6" t="s">
        <v>47</v>
      </c>
      <c r="D11" s="6">
        <v>600000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19</v>
      </c>
      <c r="C13" s="6">
        <v>640000</v>
      </c>
      <c r="D13" s="21">
        <f>SUM(D14:D14)</f>
        <v>640000</v>
      </c>
      <c r="E13" s="30">
        <f>(D13*100)/C13</f>
        <v>100</v>
      </c>
      <c r="F13" s="28">
        <v>0.5774</v>
      </c>
      <c r="G13" s="28">
        <v>0.651</v>
      </c>
      <c r="H13" s="26">
        <f>((G13*100)/F13)-100</f>
        <v>12.746795981988228</v>
      </c>
      <c r="I13" s="7">
        <f>FLOOR(G13,0.00001)*D13</f>
        <v>416640</v>
      </c>
    </row>
    <row r="14" spans="1:9" ht="13.5">
      <c r="A14" s="5"/>
      <c r="B14" s="24"/>
      <c r="C14" s="6" t="s">
        <v>47</v>
      </c>
      <c r="D14" s="6">
        <v>640000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19</v>
      </c>
      <c r="C16" s="6">
        <v>595000</v>
      </c>
      <c r="D16" s="21">
        <f>SUM(D17:D17)</f>
        <v>595000</v>
      </c>
      <c r="E16" s="30">
        <f>(D16*100)/C16</f>
        <v>100</v>
      </c>
      <c r="F16" s="28">
        <v>0.5774</v>
      </c>
      <c r="G16" s="28">
        <v>0.65</v>
      </c>
      <c r="H16" s="26">
        <f>((G16*100)/F16)-100</f>
        <v>12.573605819189467</v>
      </c>
      <c r="I16" s="7">
        <f>FLOOR(G16,0.00001)*D16</f>
        <v>386750</v>
      </c>
    </row>
    <row r="17" spans="1:9" ht="13.5">
      <c r="A17" s="5"/>
      <c r="B17" s="24"/>
      <c r="C17" s="6" t="s">
        <v>48</v>
      </c>
      <c r="D17" s="6">
        <v>595000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29</v>
      </c>
      <c r="C19" s="6">
        <v>432000</v>
      </c>
      <c r="D19" s="21">
        <f>SUM(D20:D20)</f>
        <v>432000</v>
      </c>
      <c r="E19" s="30">
        <f>(D19*100)/C19</f>
        <v>100</v>
      </c>
      <c r="F19" s="28">
        <v>0.56</v>
      </c>
      <c r="G19" s="28">
        <v>0.609</v>
      </c>
      <c r="H19" s="26">
        <f>((G19*100)/F19)-100</f>
        <v>8.749999999999986</v>
      </c>
      <c r="I19" s="7">
        <f>FLOOR(G19,0.00001)*D19</f>
        <v>263088.00000000006</v>
      </c>
    </row>
    <row r="20" spans="1:9" ht="13.5">
      <c r="A20" s="5"/>
      <c r="B20" s="24"/>
      <c r="C20" s="6" t="s">
        <v>49</v>
      </c>
      <c r="D20" s="6">
        <v>432000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29</v>
      </c>
      <c r="C22" s="6">
        <v>500000</v>
      </c>
      <c r="D22" s="21">
        <f>SUM(D23:D23)</f>
        <v>500000</v>
      </c>
      <c r="E22" s="30">
        <f>(D22*100)/C22</f>
        <v>100</v>
      </c>
      <c r="F22" s="28">
        <v>0.5426</v>
      </c>
      <c r="G22" s="28">
        <v>0.621</v>
      </c>
      <c r="H22" s="26">
        <f>((G22*100)/F22)-100</f>
        <v>14.448949502395877</v>
      </c>
      <c r="I22" s="7">
        <f>FLOOR(G22,0.00001)*D22</f>
        <v>310500</v>
      </c>
    </row>
    <row r="23" spans="1:9" ht="13.5">
      <c r="A23" s="5"/>
      <c r="B23" s="24"/>
      <c r="C23" s="6" t="s">
        <v>49</v>
      </c>
      <c r="D23" s="6">
        <v>500000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20</v>
      </c>
      <c r="C25" s="6">
        <v>500000</v>
      </c>
      <c r="D25" s="21">
        <f>SUM(D26:D26)</f>
        <v>500000</v>
      </c>
      <c r="E25" s="30">
        <f>(D25*100)/C25</f>
        <v>100</v>
      </c>
      <c r="F25" s="28">
        <v>0.5774</v>
      </c>
      <c r="G25" s="28">
        <v>0.5774</v>
      </c>
      <c r="H25" s="26">
        <f>((G25*100)/F25)-100</f>
        <v>0</v>
      </c>
      <c r="I25" s="7">
        <f>FLOOR(G25,0.00001)*D25</f>
        <v>288700</v>
      </c>
    </row>
    <row r="26" spans="1:9" ht="13.5">
      <c r="A26" s="5"/>
      <c r="B26" s="24"/>
      <c r="C26" s="6" t="s">
        <v>49</v>
      </c>
      <c r="D26" s="6">
        <v>500000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20</v>
      </c>
      <c r="C28" s="6">
        <v>1000000</v>
      </c>
      <c r="D28" s="21">
        <f>SUM(D29:D29)</f>
        <v>1000000</v>
      </c>
      <c r="E28" s="30">
        <f>(D28*100)/C28</f>
        <v>100</v>
      </c>
      <c r="F28" s="28">
        <v>0.5329</v>
      </c>
      <c r="G28" s="28">
        <v>0.649</v>
      </c>
      <c r="H28" s="26">
        <f>((G28*100)/F28)-100</f>
        <v>21.786451491837113</v>
      </c>
      <c r="I28" s="7">
        <f>FLOOR(G28,0.00001)*D28</f>
        <v>649000</v>
      </c>
    </row>
    <row r="29" spans="1:9" ht="13.5">
      <c r="A29" s="5"/>
      <c r="B29" s="24"/>
      <c r="C29" s="6" t="s">
        <v>47</v>
      </c>
      <c r="D29" s="6">
        <v>1000000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38</v>
      </c>
      <c r="C31" s="6">
        <v>445000</v>
      </c>
      <c r="D31" s="21">
        <f>SUM(D32:D32)</f>
        <v>445000</v>
      </c>
      <c r="E31" s="30">
        <f>(D31*100)/C31</f>
        <v>100</v>
      </c>
      <c r="F31" s="28">
        <v>0.56</v>
      </c>
      <c r="G31" s="28">
        <v>0.662</v>
      </c>
      <c r="H31" s="26">
        <f>((G31*100)/F31)-100</f>
        <v>18.214285714285708</v>
      </c>
      <c r="I31" s="7">
        <f>FLOOR(G31,0.00001)*D31</f>
        <v>294590</v>
      </c>
    </row>
    <row r="32" spans="1:9" ht="13.5">
      <c r="A32" s="5"/>
      <c r="B32" s="24"/>
      <c r="C32" s="6" t="s">
        <v>47</v>
      </c>
      <c r="D32" s="6">
        <v>445000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38</v>
      </c>
      <c r="C34" s="6">
        <v>600000</v>
      </c>
      <c r="D34" s="21">
        <f>SUM(D35:D35)</f>
        <v>600000</v>
      </c>
      <c r="E34" s="30">
        <f>(D34*100)/C34</f>
        <v>100</v>
      </c>
      <c r="F34" s="28">
        <v>0.5426</v>
      </c>
      <c r="G34" s="28">
        <v>0.663</v>
      </c>
      <c r="H34" s="26">
        <f>((G34*100)/F34)-100</f>
        <v>22.189458164393656</v>
      </c>
      <c r="I34" s="7">
        <f>FLOOR(G34,0.00001)*D34</f>
        <v>397800</v>
      </c>
    </row>
    <row r="35" spans="1:9" ht="13.5">
      <c r="A35" s="5"/>
      <c r="B35" s="24"/>
      <c r="C35" s="6" t="s">
        <v>47</v>
      </c>
      <c r="D35" s="6">
        <v>600000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39</v>
      </c>
      <c r="C37" s="6">
        <v>1000000</v>
      </c>
      <c r="D37" s="21">
        <f>SUM(D38:D38)</f>
        <v>1000000</v>
      </c>
      <c r="E37" s="30">
        <f>(D37*100)/C37</f>
        <v>100</v>
      </c>
      <c r="F37" s="28">
        <v>0.5252</v>
      </c>
      <c r="G37" s="28">
        <v>0.601</v>
      </c>
      <c r="H37" s="26">
        <f>((G37*100)/F37)-100</f>
        <v>14.432597105864417</v>
      </c>
      <c r="I37" s="7">
        <f>FLOOR(G37,0.00001)*D37</f>
        <v>601000.0000000001</v>
      </c>
    </row>
    <row r="38" spans="1:9" ht="13.5">
      <c r="A38" s="5"/>
      <c r="B38" s="24"/>
      <c r="C38" s="6" t="s">
        <v>47</v>
      </c>
      <c r="D38" s="6">
        <v>1000000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39</v>
      </c>
      <c r="C40" s="6">
        <v>1000000</v>
      </c>
      <c r="D40" s="21">
        <f>SUM(D41:D41)</f>
        <v>1000000</v>
      </c>
      <c r="E40" s="30">
        <f>(D40*100)/C40</f>
        <v>100</v>
      </c>
      <c r="F40" s="28">
        <v>0.56</v>
      </c>
      <c r="G40" s="28">
        <v>0.599</v>
      </c>
      <c r="H40" s="26">
        <f>((G40*100)/F40)-100</f>
        <v>6.964285714285708</v>
      </c>
      <c r="I40" s="7">
        <f>FLOOR(G40,0.00001)*D40</f>
        <v>599000.0000000001</v>
      </c>
    </row>
    <row r="41" spans="1:9" ht="13.5">
      <c r="A41" s="5"/>
      <c r="B41" s="24"/>
      <c r="C41" s="6" t="s">
        <v>47</v>
      </c>
      <c r="D41" s="6">
        <v>1000000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39</v>
      </c>
      <c r="C43" s="6">
        <v>1000000</v>
      </c>
      <c r="D43" s="21">
        <f>SUM(D44:D44)</f>
        <v>1000000</v>
      </c>
      <c r="E43" s="30">
        <f>(D43*100)/C43</f>
        <v>100</v>
      </c>
      <c r="F43" s="28">
        <v>0.56</v>
      </c>
      <c r="G43" s="28">
        <v>0.62</v>
      </c>
      <c r="H43" s="26">
        <f>((G43*100)/F43)-100</f>
        <v>10.714285714285708</v>
      </c>
      <c r="I43" s="7">
        <f>FLOOR(G43,0.00001)*D43</f>
        <v>620000</v>
      </c>
    </row>
    <row r="44" spans="1:9" ht="13.5">
      <c r="A44" s="5"/>
      <c r="B44" s="24"/>
      <c r="C44" s="6" t="s">
        <v>50</v>
      </c>
      <c r="D44" s="6">
        <v>1000000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40</v>
      </c>
      <c r="C46" s="6">
        <v>1000000</v>
      </c>
      <c r="D46" s="21">
        <f>SUM(D47:D47)</f>
        <v>1000000</v>
      </c>
      <c r="E46" s="30">
        <f>(D46*100)/C46</f>
        <v>100</v>
      </c>
      <c r="F46" s="28">
        <v>0.5329</v>
      </c>
      <c r="G46" s="28">
        <v>0.6</v>
      </c>
      <c r="H46" s="26">
        <f>((G46*100)/F46)-100</f>
        <v>12.591480577969591</v>
      </c>
      <c r="I46" s="7">
        <f>FLOOR(G46,0.00001)*D46</f>
        <v>600000.0000000001</v>
      </c>
    </row>
    <row r="47" spans="1:9" ht="13.5">
      <c r="A47" s="5"/>
      <c r="B47" s="24"/>
      <c r="C47" s="6" t="s">
        <v>49</v>
      </c>
      <c r="D47" s="6">
        <v>1000000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41</v>
      </c>
      <c r="C49" s="6">
        <v>1000000</v>
      </c>
      <c r="D49" s="21">
        <f>SUM(D50:D50)</f>
        <v>1000000</v>
      </c>
      <c r="E49" s="30">
        <f>(D49*100)/C49</f>
        <v>100</v>
      </c>
      <c r="F49" s="28">
        <v>0.4981</v>
      </c>
      <c r="G49" s="28">
        <v>0.619</v>
      </c>
      <c r="H49" s="26">
        <f>((G49*100)/F49)-100</f>
        <v>24.272234491066058</v>
      </c>
      <c r="I49" s="7">
        <f>FLOOR(G49,0.00001)*D49</f>
        <v>619000.0000000001</v>
      </c>
    </row>
    <row r="50" spans="1:9" ht="13.5">
      <c r="A50" s="5"/>
      <c r="B50" s="24"/>
      <c r="C50" s="6" t="s">
        <v>51</v>
      </c>
      <c r="D50" s="6">
        <v>1000000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41</v>
      </c>
      <c r="C52" s="6">
        <v>1000000</v>
      </c>
      <c r="D52" s="21">
        <f>SUM(D53:D53)</f>
        <v>1000000</v>
      </c>
      <c r="E52" s="30">
        <f>(D52*100)/C52</f>
        <v>100</v>
      </c>
      <c r="F52" s="28">
        <v>0.4981</v>
      </c>
      <c r="G52" s="28">
        <v>0.627</v>
      </c>
      <c r="H52" s="26">
        <f>((G52*100)/F52)-100</f>
        <v>25.87833768319615</v>
      </c>
      <c r="I52" s="7">
        <f>FLOOR(G52,0.00001)*D52</f>
        <v>627000</v>
      </c>
    </row>
    <row r="53" spans="1:9" ht="13.5">
      <c r="A53" s="5"/>
      <c r="B53" s="24"/>
      <c r="C53" s="6" t="s">
        <v>51</v>
      </c>
      <c r="D53" s="6">
        <v>1000000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25</v>
      </c>
      <c r="C55" s="6">
        <v>121104</v>
      </c>
      <c r="D55" s="21">
        <f>SUM(D56:D56)</f>
        <v>121104</v>
      </c>
      <c r="E55" s="30">
        <f>(D55*100)/C55</f>
        <v>100</v>
      </c>
      <c r="F55" s="28">
        <v>0.5774</v>
      </c>
      <c r="G55" s="28">
        <v>0.678</v>
      </c>
      <c r="H55" s="26">
        <f>((G55*100)/F55)-100</f>
        <v>17.422930377554565</v>
      </c>
      <c r="I55" s="7">
        <f>FLOOR(G55,0.00001)*D55</f>
        <v>82108.512</v>
      </c>
    </row>
    <row r="56" spans="1:9" ht="13.5">
      <c r="A56" s="5"/>
      <c r="B56" s="24"/>
      <c r="C56" s="6" t="s">
        <v>49</v>
      </c>
      <c r="D56" s="6">
        <v>121104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26</v>
      </c>
      <c r="C58" s="6">
        <v>500000</v>
      </c>
      <c r="D58" s="21">
        <f>SUM(D59:D59)</f>
        <v>500000</v>
      </c>
      <c r="E58" s="30">
        <f>(D58*100)/C58</f>
        <v>100</v>
      </c>
      <c r="F58" s="28">
        <v>0.56</v>
      </c>
      <c r="G58" s="28">
        <v>0.656</v>
      </c>
      <c r="H58" s="26">
        <f>((G58*100)/F58)-100</f>
        <v>17.142857142857153</v>
      </c>
      <c r="I58" s="7">
        <f>FLOOR(G58,0.00001)*D58</f>
        <v>328000</v>
      </c>
    </row>
    <row r="59" spans="1:9" ht="13.5">
      <c r="A59" s="5"/>
      <c r="B59" s="24"/>
      <c r="C59" s="6" t="s">
        <v>49</v>
      </c>
      <c r="D59" s="6">
        <v>500000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23</v>
      </c>
      <c r="C61" s="6">
        <v>81000</v>
      </c>
      <c r="D61" s="21">
        <f>SUM(D62:D62)</f>
        <v>81000</v>
      </c>
      <c r="E61" s="30">
        <f>(D61*100)/C61</f>
        <v>100</v>
      </c>
      <c r="F61" s="28">
        <v>0.56</v>
      </c>
      <c r="G61" s="28">
        <v>0.64</v>
      </c>
      <c r="H61" s="26">
        <f>((G61*100)/F61)-100</f>
        <v>14.285714285714278</v>
      </c>
      <c r="I61" s="7">
        <f>FLOOR(G61,0.00001)*D61</f>
        <v>51840</v>
      </c>
    </row>
    <row r="62" spans="1:9" ht="13.5">
      <c r="A62" s="5"/>
      <c r="B62" s="24"/>
      <c r="C62" s="6" t="s">
        <v>49</v>
      </c>
      <c r="D62" s="6">
        <v>81000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23</v>
      </c>
      <c r="C64" s="6">
        <v>405000</v>
      </c>
      <c r="D64" s="21">
        <f>SUM(D65:D65)</f>
        <v>405000</v>
      </c>
      <c r="E64" s="30">
        <f>(D64*100)/C64</f>
        <v>100</v>
      </c>
      <c r="F64" s="28">
        <v>0.5426</v>
      </c>
      <c r="G64" s="28">
        <v>0.649</v>
      </c>
      <c r="H64" s="26">
        <f>((G64*100)/F64)-100</f>
        <v>19.609288610394415</v>
      </c>
      <c r="I64" s="7">
        <f>FLOOR(G64,0.00001)*D64</f>
        <v>262845</v>
      </c>
    </row>
    <row r="65" spans="1:9" ht="13.5">
      <c r="A65" s="5"/>
      <c r="B65" s="24"/>
      <c r="C65" s="6" t="s">
        <v>47</v>
      </c>
      <c r="D65" s="6">
        <v>405000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42</v>
      </c>
      <c r="C67" s="6">
        <v>702000</v>
      </c>
      <c r="D67" s="21">
        <f>SUM(D68:D68)</f>
        <v>702000</v>
      </c>
      <c r="E67" s="30">
        <f>(D67*100)/C67</f>
        <v>100</v>
      </c>
      <c r="F67" s="28">
        <v>0.56</v>
      </c>
      <c r="G67" s="28">
        <v>0.633</v>
      </c>
      <c r="H67" s="26">
        <f>((G67*100)/F67)-100</f>
        <v>13.035714285714263</v>
      </c>
      <c r="I67" s="7">
        <f>FLOOR(G67,0.00001)*D67</f>
        <v>444366</v>
      </c>
    </row>
    <row r="68" spans="1:9" ht="13.5">
      <c r="A68" s="5"/>
      <c r="B68" s="24"/>
      <c r="C68" s="6" t="s">
        <v>49</v>
      </c>
      <c r="D68" s="6">
        <v>702000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21</v>
      </c>
      <c r="C70" s="6">
        <v>1000000</v>
      </c>
      <c r="D70" s="21">
        <f>SUM(D71:D71)</f>
        <v>1000000</v>
      </c>
      <c r="E70" s="30">
        <f>(D70*100)/C70</f>
        <v>100</v>
      </c>
      <c r="F70" s="28">
        <v>0.56</v>
      </c>
      <c r="G70" s="28">
        <v>0.66</v>
      </c>
      <c r="H70" s="26">
        <f>((G70*100)/F70)-100</f>
        <v>17.857142857142847</v>
      </c>
      <c r="I70" s="7">
        <f>FLOOR(G70,0.00001)*D70</f>
        <v>660000</v>
      </c>
    </row>
    <row r="71" spans="1:9" ht="13.5">
      <c r="A71" s="5"/>
      <c r="B71" s="24"/>
      <c r="C71" s="6" t="s">
        <v>49</v>
      </c>
      <c r="D71" s="6">
        <v>1000000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21</v>
      </c>
      <c r="C73" s="6">
        <v>1000000</v>
      </c>
      <c r="D73" s="21">
        <f>SUM(D74:D74)</f>
        <v>1000000</v>
      </c>
      <c r="E73" s="30">
        <f>(D73*100)/C73</f>
        <v>100</v>
      </c>
      <c r="F73" s="28">
        <v>0.56</v>
      </c>
      <c r="G73" s="28">
        <v>0.661</v>
      </c>
      <c r="H73" s="26">
        <f>((G73*100)/F73)-100</f>
        <v>18.035714285714292</v>
      </c>
      <c r="I73" s="7">
        <f>FLOOR(G73,0.00001)*D73</f>
        <v>661000</v>
      </c>
    </row>
    <row r="74" spans="1:9" ht="13.5">
      <c r="A74" s="5"/>
      <c r="B74" s="24"/>
      <c r="C74" s="6" t="s">
        <v>49</v>
      </c>
      <c r="D74" s="6">
        <v>1000000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21</v>
      </c>
      <c r="C76" s="6">
        <v>100000</v>
      </c>
      <c r="D76" s="21">
        <f>SUM(D77:D77)</f>
        <v>100000</v>
      </c>
      <c r="E76" s="30">
        <f>(D76*100)/C76</f>
        <v>100</v>
      </c>
      <c r="F76" s="28">
        <v>0.5774</v>
      </c>
      <c r="G76" s="28">
        <v>0.662</v>
      </c>
      <c r="H76" s="26">
        <f>((G76*100)/F76)-100</f>
        <v>14.6518877727745</v>
      </c>
      <c r="I76" s="7">
        <f>FLOOR(G76,0.00001)*D76</f>
        <v>66200</v>
      </c>
    </row>
    <row r="77" spans="1:9" ht="13.5">
      <c r="A77" s="5"/>
      <c r="B77" s="24"/>
      <c r="C77" s="6" t="s">
        <v>47</v>
      </c>
      <c r="D77" s="6">
        <v>100000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21</v>
      </c>
      <c r="C79" s="6">
        <v>1000000</v>
      </c>
      <c r="D79" s="21">
        <f>SUM(D80:D80)</f>
        <v>1000000</v>
      </c>
      <c r="E79" s="30">
        <f>(D79*100)/C79</f>
        <v>100</v>
      </c>
      <c r="F79" s="28">
        <v>0.5774</v>
      </c>
      <c r="G79" s="28">
        <v>0.665</v>
      </c>
      <c r="H79" s="26">
        <f>((G79*100)/F79)-100</f>
        <v>15.171458261170756</v>
      </c>
      <c r="I79" s="7">
        <f>FLOOR(G79,0.00001)*D79</f>
        <v>665000</v>
      </c>
    </row>
    <row r="80" spans="1:9" ht="13.5">
      <c r="A80" s="5"/>
      <c r="B80" s="24"/>
      <c r="C80" s="6" t="s">
        <v>47</v>
      </c>
      <c r="D80" s="6">
        <v>1000000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21</v>
      </c>
      <c r="C82" s="6">
        <v>100000</v>
      </c>
      <c r="D82" s="21">
        <f>SUM(D83:D83)</f>
        <v>100000</v>
      </c>
      <c r="E82" s="30">
        <f>(D82*100)/C82</f>
        <v>100</v>
      </c>
      <c r="F82" s="28">
        <v>0.5774</v>
      </c>
      <c r="G82" s="28">
        <v>0.662</v>
      </c>
      <c r="H82" s="26">
        <f>((G82*100)/F82)-100</f>
        <v>14.6518877727745</v>
      </c>
      <c r="I82" s="7">
        <f>FLOOR(G82,0.00001)*D82</f>
        <v>66200</v>
      </c>
    </row>
    <row r="83" spans="1:9" ht="13.5">
      <c r="A83" s="5"/>
      <c r="B83" s="24"/>
      <c r="C83" s="6" t="s">
        <v>47</v>
      </c>
      <c r="D83" s="6">
        <v>100000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21</v>
      </c>
      <c r="C85" s="6">
        <v>100000</v>
      </c>
      <c r="D85" s="21">
        <f>SUM(D86:D86)</f>
        <v>100000</v>
      </c>
      <c r="E85" s="30">
        <f>(D85*100)/C85</f>
        <v>100</v>
      </c>
      <c r="F85" s="28">
        <v>0.5774</v>
      </c>
      <c r="G85" s="28">
        <v>0.664</v>
      </c>
      <c r="H85" s="26">
        <f>((G85*100)/F85)-100</f>
        <v>14.998268098372023</v>
      </c>
      <c r="I85" s="7">
        <f>FLOOR(G85,0.00001)*D85</f>
        <v>66400</v>
      </c>
    </row>
    <row r="86" spans="1:9" ht="13.5">
      <c r="A86" s="5"/>
      <c r="B86" s="24"/>
      <c r="C86" s="6" t="s">
        <v>47</v>
      </c>
      <c r="D86" s="6">
        <v>100000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21</v>
      </c>
      <c r="C88" s="6">
        <v>100000</v>
      </c>
      <c r="D88" s="21">
        <f>SUM(D89:D89)</f>
        <v>100000</v>
      </c>
      <c r="E88" s="30">
        <f>(D88*100)/C88</f>
        <v>100</v>
      </c>
      <c r="F88" s="28">
        <v>0.5774</v>
      </c>
      <c r="G88" s="28">
        <v>0.6645</v>
      </c>
      <c r="H88" s="26">
        <f>((G88*100)/F88)-100</f>
        <v>15.08486317977139</v>
      </c>
      <c r="I88" s="7">
        <f>FLOOR(G88,0.00001)*D88</f>
        <v>66450.00000000001</v>
      </c>
    </row>
    <row r="89" spans="1:9" ht="13.5">
      <c r="A89" s="5"/>
      <c r="B89" s="24"/>
      <c r="C89" s="6" t="s">
        <v>49</v>
      </c>
      <c r="D89" s="6">
        <v>100000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21</v>
      </c>
      <c r="C91" s="6">
        <v>100000</v>
      </c>
      <c r="D91" s="21">
        <f>SUM(D92:D92)</f>
        <v>100000</v>
      </c>
      <c r="E91" s="30">
        <f>(D91*100)/C91</f>
        <v>100</v>
      </c>
      <c r="F91" s="28">
        <v>0.5774</v>
      </c>
      <c r="G91" s="28">
        <v>0.6682</v>
      </c>
      <c r="H91" s="26">
        <f>((G91*100)/F91)-100</f>
        <v>15.72566678212678</v>
      </c>
      <c r="I91" s="7">
        <f>FLOOR(G91,0.00001)*D91</f>
        <v>66820</v>
      </c>
    </row>
    <row r="92" spans="1:9" ht="13.5">
      <c r="A92" s="5"/>
      <c r="B92" s="24"/>
      <c r="C92" s="6" t="s">
        <v>49</v>
      </c>
      <c r="D92" s="6">
        <v>100000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21</v>
      </c>
      <c r="C94" s="6">
        <v>100000</v>
      </c>
      <c r="D94" s="21">
        <f>SUM(D95:D95)</f>
        <v>100000</v>
      </c>
      <c r="E94" s="30">
        <f>(D94*100)/C94</f>
        <v>100</v>
      </c>
      <c r="F94" s="28">
        <v>0.5774</v>
      </c>
      <c r="G94" s="28">
        <v>0.666</v>
      </c>
      <c r="H94" s="26">
        <f>((G94*100)/F94)-100</f>
        <v>15.34464842396953</v>
      </c>
      <c r="I94" s="7">
        <f>FLOOR(G94,0.00001)*D94</f>
        <v>66600</v>
      </c>
    </row>
    <row r="95" spans="1:9" ht="13.5">
      <c r="A95" s="5"/>
      <c r="C95" s="6" t="s">
        <v>49</v>
      </c>
      <c r="D95" s="6">
        <v>100000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21</v>
      </c>
      <c r="C97" s="6">
        <v>100000</v>
      </c>
      <c r="D97" s="21">
        <f>SUM(D98:D98)</f>
        <v>100000</v>
      </c>
      <c r="E97" s="30">
        <f>(D97*100)/C97</f>
        <v>100</v>
      </c>
      <c r="F97" s="28">
        <v>0.5774</v>
      </c>
      <c r="G97" s="28">
        <v>0.664</v>
      </c>
      <c r="H97" s="26">
        <f>((G97*100)/F97)-100</f>
        <v>14.998268098372023</v>
      </c>
      <c r="I97" s="7">
        <f>FLOOR(G97,0.00001)*D97</f>
        <v>66400</v>
      </c>
    </row>
    <row r="98" spans="1:9" ht="13.5">
      <c r="A98" s="5"/>
      <c r="B98" s="24"/>
      <c r="C98" s="6" t="s">
        <v>47</v>
      </c>
      <c r="D98" s="6">
        <v>100000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21</v>
      </c>
      <c r="C100" s="6">
        <v>100000</v>
      </c>
      <c r="D100" s="21">
        <f>SUM(D101:D101)</f>
        <v>100000</v>
      </c>
      <c r="E100" s="30">
        <f>(D100*100)/C100</f>
        <v>100</v>
      </c>
      <c r="F100" s="28">
        <v>0.5774</v>
      </c>
      <c r="G100" s="28">
        <v>0.667</v>
      </c>
      <c r="H100" s="26">
        <f>((G100*100)/F100)-100</f>
        <v>15.517838586768278</v>
      </c>
      <c r="I100" s="7">
        <f>FLOOR(G100,0.00001)*D100</f>
        <v>66700</v>
      </c>
    </row>
    <row r="101" spans="1:9" ht="13.5">
      <c r="A101" s="5"/>
      <c r="B101" s="24"/>
      <c r="C101" s="6" t="s">
        <v>47</v>
      </c>
      <c r="D101" s="6">
        <v>100000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21</v>
      </c>
      <c r="C103" s="6">
        <v>100000</v>
      </c>
      <c r="D103" s="21">
        <f>SUM(D104:D104)</f>
        <v>100000</v>
      </c>
      <c r="E103" s="30">
        <f>(D103*100)/C103</f>
        <v>100</v>
      </c>
      <c r="F103" s="28">
        <v>0.5774</v>
      </c>
      <c r="G103" s="28">
        <v>0.668</v>
      </c>
      <c r="H103" s="26">
        <f>((G103*100)/F103)-100</f>
        <v>15.69102874956701</v>
      </c>
      <c r="I103" s="7">
        <f>FLOOR(G103,0.00001)*D103</f>
        <v>66800</v>
      </c>
    </row>
    <row r="104" spans="1:9" ht="13.5">
      <c r="A104" s="5"/>
      <c r="B104" s="24"/>
      <c r="C104" s="6" t="s">
        <v>49</v>
      </c>
      <c r="D104" s="6">
        <v>100000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21</v>
      </c>
      <c r="C106" s="6">
        <v>100000</v>
      </c>
      <c r="D106" s="21">
        <f>SUM(D107:D107)</f>
        <v>100000</v>
      </c>
      <c r="E106" s="30">
        <f>(D106*100)/C106</f>
        <v>100</v>
      </c>
      <c r="F106" s="28">
        <v>0.5774</v>
      </c>
      <c r="G106" s="28">
        <v>0.664</v>
      </c>
      <c r="H106" s="26">
        <f>((G106*100)/F106)-100</f>
        <v>14.998268098372023</v>
      </c>
      <c r="I106" s="7">
        <f>FLOOR(G106,0.00001)*D106</f>
        <v>66400</v>
      </c>
    </row>
    <row r="107" spans="1:9" ht="13.5">
      <c r="A107" s="5"/>
      <c r="B107" s="24"/>
      <c r="C107" s="6" t="s">
        <v>49</v>
      </c>
      <c r="D107" s="6">
        <v>100000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21</v>
      </c>
      <c r="C109" s="6">
        <v>500000</v>
      </c>
      <c r="D109" s="21">
        <f>SUM(D110:D110)</f>
        <v>500000</v>
      </c>
      <c r="E109" s="30">
        <f>(D109*100)/C109</f>
        <v>100</v>
      </c>
      <c r="F109" s="28">
        <v>0.5774</v>
      </c>
      <c r="G109" s="28">
        <v>0.662</v>
      </c>
      <c r="H109" s="26">
        <f>((G109*100)/F109)-100</f>
        <v>14.6518877727745</v>
      </c>
      <c r="I109" s="7">
        <f>FLOOR(G109,0.00001)*D109</f>
        <v>331000</v>
      </c>
    </row>
    <row r="110" spans="1:9" ht="13.5">
      <c r="A110" s="5"/>
      <c r="B110" s="24"/>
      <c r="C110" s="6" t="s">
        <v>49</v>
      </c>
      <c r="D110" s="6">
        <v>500000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21</v>
      </c>
      <c r="C112" s="6">
        <v>500000</v>
      </c>
      <c r="D112" s="21">
        <f>SUM(D113:D113)</f>
        <v>500000</v>
      </c>
      <c r="E112" s="30">
        <f>(D112*100)/C112</f>
        <v>100</v>
      </c>
      <c r="F112" s="28">
        <v>0.5774</v>
      </c>
      <c r="G112" s="28">
        <v>0.664</v>
      </c>
      <c r="H112" s="26">
        <f>((G112*100)/F112)-100</f>
        <v>14.998268098372023</v>
      </c>
      <c r="I112" s="7">
        <f>FLOOR(G112,0.00001)*D112</f>
        <v>332000</v>
      </c>
    </row>
    <row r="113" spans="1:9" ht="13.5">
      <c r="A113" s="5"/>
      <c r="B113" s="24"/>
      <c r="C113" s="6" t="s">
        <v>49</v>
      </c>
      <c r="D113" s="6">
        <v>500000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21</v>
      </c>
      <c r="C115" s="6">
        <v>500000</v>
      </c>
      <c r="D115" s="21">
        <f>SUM(D116:D116)</f>
        <v>500000</v>
      </c>
      <c r="E115" s="30">
        <f>(D115*100)/C115</f>
        <v>100</v>
      </c>
      <c r="F115" s="28">
        <v>0.5947</v>
      </c>
      <c r="G115" s="28">
        <v>0.665</v>
      </c>
      <c r="H115" s="26">
        <f>((G115*100)/F115)-100</f>
        <v>11.821086261980824</v>
      </c>
      <c r="I115" s="7">
        <f>FLOOR(G115,0.00001)*D115</f>
        <v>332500</v>
      </c>
    </row>
    <row r="116" spans="1:9" ht="13.5">
      <c r="A116" s="5"/>
      <c r="B116" s="24"/>
      <c r="C116" s="6" t="s">
        <v>47</v>
      </c>
      <c r="D116" s="6">
        <v>500000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21</v>
      </c>
      <c r="C118" s="6">
        <v>600000</v>
      </c>
      <c r="D118" s="21">
        <f>SUM(D119:D119)</f>
        <v>600000</v>
      </c>
      <c r="E118" s="30">
        <f>(D118*100)/C118</f>
        <v>100</v>
      </c>
      <c r="F118" s="28">
        <v>0.56</v>
      </c>
      <c r="G118" s="28">
        <v>0.621</v>
      </c>
      <c r="H118" s="26">
        <f>((G118*100)/F118)-100</f>
        <v>10.892857142857139</v>
      </c>
      <c r="I118" s="7">
        <f>FLOOR(G118,0.00001)*D118</f>
        <v>372600</v>
      </c>
    </row>
    <row r="119" spans="1:9" ht="13.5">
      <c r="A119" s="5"/>
      <c r="B119" s="24"/>
      <c r="C119" s="6" t="s">
        <v>49</v>
      </c>
      <c r="D119" s="6">
        <v>600000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21</v>
      </c>
      <c r="C121" s="6">
        <v>1000000</v>
      </c>
      <c r="D121" s="21">
        <f>SUM(D122:D122)</f>
        <v>1000000</v>
      </c>
      <c r="E121" s="30">
        <f>(D121*100)/C121</f>
        <v>100</v>
      </c>
      <c r="F121" s="28">
        <v>0.56</v>
      </c>
      <c r="G121" s="28">
        <v>0.652</v>
      </c>
      <c r="H121" s="26">
        <f>((G121*100)/F121)-100</f>
        <v>16.428571428571416</v>
      </c>
      <c r="I121" s="7">
        <f>FLOOR(G121,0.00001)*D121</f>
        <v>652000</v>
      </c>
    </row>
    <row r="122" spans="1:9" ht="13.5">
      <c r="A122" s="5"/>
      <c r="B122" s="24"/>
      <c r="C122" s="6" t="s">
        <v>47</v>
      </c>
      <c r="D122" s="6">
        <v>1000000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21</v>
      </c>
      <c r="C124" s="6">
        <v>200000</v>
      </c>
      <c r="D124" s="21">
        <f>SUM(D125:D125)</f>
        <v>200000</v>
      </c>
      <c r="E124" s="30">
        <f>(D124*100)/C124</f>
        <v>100</v>
      </c>
      <c r="F124" s="28">
        <v>0.56</v>
      </c>
      <c r="G124" s="28">
        <v>0.56</v>
      </c>
      <c r="H124" s="26">
        <f>((G124*100)/F124)-100</f>
        <v>0</v>
      </c>
      <c r="I124" s="7">
        <f>FLOOR(G124,0.00001)*D124</f>
        <v>112000.00000000001</v>
      </c>
    </row>
    <row r="125" spans="1:9" ht="13.5">
      <c r="A125" s="5"/>
      <c r="B125" s="24"/>
      <c r="C125" s="6" t="s">
        <v>49</v>
      </c>
      <c r="D125" s="6">
        <v>200000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21</v>
      </c>
      <c r="C127" s="6">
        <v>566000</v>
      </c>
      <c r="D127" s="21">
        <f>SUM(D128:D128)</f>
        <v>566000</v>
      </c>
      <c r="E127" s="30">
        <f>(D127*100)/C127</f>
        <v>100</v>
      </c>
      <c r="F127" s="28">
        <v>0.56</v>
      </c>
      <c r="G127" s="28">
        <v>0.664</v>
      </c>
      <c r="H127" s="26">
        <f>((G127*100)/F127)-100</f>
        <v>18.57142857142857</v>
      </c>
      <c r="I127" s="7">
        <f>FLOOR(G127,0.00001)*D127</f>
        <v>375824</v>
      </c>
    </row>
    <row r="128" spans="1:9" ht="13.5">
      <c r="A128" s="5"/>
      <c r="B128" s="24"/>
      <c r="C128" s="6" t="s">
        <v>47</v>
      </c>
      <c r="D128" s="6">
        <v>566000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21</v>
      </c>
      <c r="C130" s="6">
        <v>373944</v>
      </c>
      <c r="D130" s="21">
        <f>SUM(D131:D131)</f>
        <v>373944</v>
      </c>
      <c r="E130" s="30">
        <f>(D130*100)/C130</f>
        <v>100</v>
      </c>
      <c r="F130" s="28">
        <v>0.56</v>
      </c>
      <c r="G130" s="28">
        <v>0.643</v>
      </c>
      <c r="H130" s="26">
        <f>((G130*100)/F130)-100</f>
        <v>14.821428571428555</v>
      </c>
      <c r="I130" s="7">
        <f>FLOOR(G130,0.00001)*D130</f>
        <v>240445.992</v>
      </c>
    </row>
    <row r="131" spans="1:9" ht="13.5">
      <c r="A131" s="5"/>
      <c r="B131" s="24"/>
      <c r="C131" s="6" t="s">
        <v>47</v>
      </c>
      <c r="D131" s="6">
        <v>373944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21</v>
      </c>
      <c r="C133" s="6">
        <v>500000</v>
      </c>
      <c r="D133" s="21">
        <f>SUM(D134:D134)</f>
        <v>500000</v>
      </c>
      <c r="E133" s="30">
        <f>(D133*100)/C133</f>
        <v>100</v>
      </c>
      <c r="F133" s="28">
        <v>0.56</v>
      </c>
      <c r="G133" s="28">
        <v>0.56</v>
      </c>
      <c r="H133" s="26">
        <f>((G133*100)/F133)-100</f>
        <v>0</v>
      </c>
      <c r="I133" s="7">
        <f>FLOOR(G133,0.00001)*D133</f>
        <v>280000</v>
      </c>
    </row>
    <row r="134" spans="1:9" ht="13.5">
      <c r="A134" s="5"/>
      <c r="B134" s="24"/>
      <c r="C134" s="6" t="s">
        <v>49</v>
      </c>
      <c r="D134" s="6">
        <v>500000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v>43</v>
      </c>
      <c r="B136" s="24" t="s">
        <v>43</v>
      </c>
      <c r="C136" s="6">
        <v>633000</v>
      </c>
      <c r="D136" s="21">
        <f>SUM(D137:D137)</f>
        <v>633000</v>
      </c>
      <c r="E136" s="30">
        <f>(D136*100)/C136</f>
        <v>100</v>
      </c>
      <c r="F136" s="28">
        <v>0.5774</v>
      </c>
      <c r="G136" s="28">
        <v>0.652</v>
      </c>
      <c r="H136" s="26">
        <f>((G136*100)/F136)-100</f>
        <v>12.919986144786975</v>
      </c>
      <c r="I136" s="7">
        <f>FLOOR(G136,0.00001)*D136</f>
        <v>412716</v>
      </c>
    </row>
    <row r="137" spans="1:9" ht="13.5">
      <c r="A137" s="5"/>
      <c r="B137" s="24"/>
      <c r="C137" s="6" t="s">
        <v>47</v>
      </c>
      <c r="D137" s="6">
        <v>633000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v>44</v>
      </c>
      <c r="B139" s="24" t="s">
        <v>31</v>
      </c>
      <c r="C139" s="6">
        <v>600000</v>
      </c>
      <c r="D139" s="21">
        <f>SUM(D140:D140)</f>
        <v>600000</v>
      </c>
      <c r="E139" s="30">
        <f>(D139*100)/C139</f>
        <v>100</v>
      </c>
      <c r="F139" s="28">
        <v>0.56</v>
      </c>
      <c r="G139" s="28">
        <v>0.608</v>
      </c>
      <c r="H139" s="26">
        <f>((G139*100)/F139)-100</f>
        <v>8.571428571428555</v>
      </c>
      <c r="I139" s="7">
        <f>FLOOR(G139,0.00001)*D139</f>
        <v>364800.00000000006</v>
      </c>
    </row>
    <row r="140" spans="1:9" ht="13.5">
      <c r="A140" s="5"/>
      <c r="B140" s="24"/>
      <c r="C140" s="6" t="s">
        <v>49</v>
      </c>
      <c r="D140" s="6">
        <v>600000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v>45</v>
      </c>
      <c r="B142" s="24" t="s">
        <v>31</v>
      </c>
      <c r="C142" s="6">
        <v>768000</v>
      </c>
      <c r="D142" s="21">
        <f>SUM(D143:D143)</f>
        <v>768000</v>
      </c>
      <c r="E142" s="30">
        <f>(D142*100)/C142</f>
        <v>100</v>
      </c>
      <c r="F142" s="28">
        <v>0.56</v>
      </c>
      <c r="G142" s="28">
        <v>0.663</v>
      </c>
      <c r="H142" s="26">
        <f>((G142*100)/F142)-100</f>
        <v>18.392857142857125</v>
      </c>
      <c r="I142" s="7">
        <f>FLOOR(G142,0.00001)*D142</f>
        <v>509184</v>
      </c>
    </row>
    <row r="143" spans="1:9" ht="13.5">
      <c r="A143" s="5"/>
      <c r="B143" s="24"/>
      <c r="C143" s="6" t="s">
        <v>49</v>
      </c>
      <c r="D143" s="6">
        <v>768000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v>46</v>
      </c>
      <c r="B145" s="24" t="s">
        <v>31</v>
      </c>
      <c r="C145" s="6">
        <v>500000</v>
      </c>
      <c r="D145" s="21">
        <f>SUM(D146:D146)</f>
        <v>500000</v>
      </c>
      <c r="E145" s="30">
        <f>(D145*100)/C145</f>
        <v>100</v>
      </c>
      <c r="F145" s="28">
        <v>0.5252</v>
      </c>
      <c r="G145" s="28">
        <v>0.603</v>
      </c>
      <c r="H145" s="26">
        <f>((G145*100)/F145)-100</f>
        <v>14.813404417364808</v>
      </c>
      <c r="I145" s="7">
        <f>FLOOR(G145,0.00001)*D145</f>
        <v>301500.00000000006</v>
      </c>
    </row>
    <row r="146" spans="1:9" ht="13.5">
      <c r="A146" s="5"/>
      <c r="B146" s="24"/>
      <c r="C146" s="6" t="s">
        <v>52</v>
      </c>
      <c r="D146" s="6">
        <v>500000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v>47</v>
      </c>
      <c r="B148" s="24" t="s">
        <v>31</v>
      </c>
      <c r="C148" s="6">
        <v>580000</v>
      </c>
      <c r="D148" s="21">
        <f>SUM(D149:D149)</f>
        <v>580000</v>
      </c>
      <c r="E148" s="30">
        <f>(D148*100)/C148</f>
        <v>100</v>
      </c>
      <c r="F148" s="28">
        <v>0.5252</v>
      </c>
      <c r="G148" s="28">
        <v>0.613</v>
      </c>
      <c r="H148" s="26">
        <f>((G148*100)/F148)-100</f>
        <v>16.71744097486672</v>
      </c>
      <c r="I148" s="7">
        <f>FLOOR(G148,0.00001)*D148</f>
        <v>355540.00000000006</v>
      </c>
    </row>
    <row r="149" spans="1:9" ht="13.5">
      <c r="A149" s="5"/>
      <c r="B149" s="24"/>
      <c r="C149" s="6" t="s">
        <v>49</v>
      </c>
      <c r="D149" s="6">
        <v>580000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v>48</v>
      </c>
      <c r="B151" s="24" t="s">
        <v>31</v>
      </c>
      <c r="C151" s="6">
        <v>500000</v>
      </c>
      <c r="D151" s="21">
        <f>SUM(D152:D152)</f>
        <v>500000</v>
      </c>
      <c r="E151" s="30">
        <f>(D151*100)/C151</f>
        <v>100</v>
      </c>
      <c r="F151" s="28">
        <v>0.56</v>
      </c>
      <c r="G151" s="28">
        <v>0.65</v>
      </c>
      <c r="H151" s="26">
        <f>((G151*100)/F151)-100</f>
        <v>16.071428571428555</v>
      </c>
      <c r="I151" s="7">
        <f>FLOOR(G151,0.00001)*D151</f>
        <v>325000</v>
      </c>
    </row>
    <row r="152" spans="1:9" ht="13.5">
      <c r="A152" s="5"/>
      <c r="B152" s="24"/>
      <c r="C152" s="6" t="s">
        <v>49</v>
      </c>
      <c r="D152" s="6">
        <v>500000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v>49</v>
      </c>
      <c r="B154" s="24" t="s">
        <v>31</v>
      </c>
      <c r="C154" s="6">
        <v>1000000</v>
      </c>
      <c r="D154" s="21">
        <f>SUM(D155:D155)</f>
        <v>1000000</v>
      </c>
      <c r="E154" s="30">
        <f>(D154*100)/C154</f>
        <v>100</v>
      </c>
      <c r="F154" s="28">
        <v>0.5426</v>
      </c>
      <c r="G154" s="28">
        <v>0.6265</v>
      </c>
      <c r="H154" s="26">
        <f>((G154*100)/F154)-100</f>
        <v>15.462587541467002</v>
      </c>
      <c r="I154" s="7">
        <f>FLOOR(G154,0.00001)*D154</f>
        <v>626500</v>
      </c>
    </row>
    <row r="155" spans="1:9" ht="13.5">
      <c r="A155" s="5"/>
      <c r="B155" s="24"/>
      <c r="C155" s="6" t="s">
        <v>49</v>
      </c>
      <c r="D155" s="6">
        <v>1000000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v>50</v>
      </c>
      <c r="B157" s="24" t="s">
        <v>31</v>
      </c>
      <c r="C157" s="6">
        <v>1000000</v>
      </c>
      <c r="D157" s="21">
        <f>SUM(D158:D158)</f>
        <v>1000000</v>
      </c>
      <c r="E157" s="30">
        <f>(D157*100)/C157</f>
        <v>100</v>
      </c>
      <c r="F157" s="28">
        <v>0.5426</v>
      </c>
      <c r="G157" s="28">
        <v>0.645</v>
      </c>
      <c r="H157" s="26">
        <f>((G157*100)/F157)-100</f>
        <v>18.872097309251757</v>
      </c>
      <c r="I157" s="7">
        <f>FLOOR(G157,0.00001)*D157</f>
        <v>645000</v>
      </c>
    </row>
    <row r="158" spans="1:9" ht="13.5">
      <c r="A158" s="5"/>
      <c r="B158" s="24"/>
      <c r="C158" s="6" t="s">
        <v>49</v>
      </c>
      <c r="D158" s="6">
        <v>1000000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v>51</v>
      </c>
      <c r="B160" s="24" t="s">
        <v>31</v>
      </c>
      <c r="C160" s="6">
        <v>758000</v>
      </c>
      <c r="D160" s="21">
        <f>SUM(D161:D161)</f>
        <v>758000</v>
      </c>
      <c r="E160" s="30">
        <f>(D160*100)/C160</f>
        <v>100</v>
      </c>
      <c r="F160" s="28">
        <v>0.5252</v>
      </c>
      <c r="G160" s="28">
        <v>0.605</v>
      </c>
      <c r="H160" s="26">
        <f>((G160*100)/F160)-100</f>
        <v>15.194211728865199</v>
      </c>
      <c r="I160" s="7">
        <f>FLOOR(G160,0.00001)*D160</f>
        <v>458590.00000000006</v>
      </c>
    </row>
    <row r="161" spans="1:9" ht="13.5">
      <c r="A161" s="5"/>
      <c r="B161" s="24"/>
      <c r="C161" s="6" t="s">
        <v>49</v>
      </c>
      <c r="D161" s="6">
        <v>758000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v>52</v>
      </c>
      <c r="B163" s="24" t="s">
        <v>30</v>
      </c>
      <c r="C163" s="6">
        <v>500000</v>
      </c>
      <c r="D163" s="21">
        <f>SUM(D164:D164)</f>
        <v>500000</v>
      </c>
      <c r="E163" s="30">
        <f>(D163*100)/C163</f>
        <v>100</v>
      </c>
      <c r="F163" s="28">
        <v>0.56</v>
      </c>
      <c r="G163" s="28">
        <v>0.645</v>
      </c>
      <c r="H163" s="26">
        <f>((G163*100)/F163)-100</f>
        <v>15.178571428571416</v>
      </c>
      <c r="I163" s="7">
        <f>FLOOR(G163,0.00001)*D163</f>
        <v>322500</v>
      </c>
    </row>
    <row r="164" spans="1:9" ht="13.5">
      <c r="A164" s="5"/>
      <c r="B164" s="24"/>
      <c r="C164" s="6" t="s">
        <v>52</v>
      </c>
      <c r="D164" s="6">
        <v>500000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v>53</v>
      </c>
      <c r="B166" s="24" t="s">
        <v>34</v>
      </c>
      <c r="C166" s="6">
        <v>972000</v>
      </c>
      <c r="D166" s="21">
        <f>SUM(D167:D167)</f>
        <v>972000</v>
      </c>
      <c r="E166" s="30">
        <f>(D166*100)/C166</f>
        <v>100</v>
      </c>
      <c r="F166" s="28">
        <v>0.56</v>
      </c>
      <c r="G166" s="28">
        <v>0.56</v>
      </c>
      <c r="H166" s="26">
        <f>((G166*100)/F166)-100</f>
        <v>0</v>
      </c>
      <c r="I166" s="7">
        <f>FLOOR(G166,0.00001)*D166</f>
        <v>544320</v>
      </c>
    </row>
    <row r="167" spans="1:9" ht="13.5">
      <c r="A167" s="5"/>
      <c r="B167" s="24"/>
      <c r="C167" s="6" t="s">
        <v>47</v>
      </c>
      <c r="D167" s="6">
        <v>972000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v>54</v>
      </c>
      <c r="B169" s="24" t="s">
        <v>34</v>
      </c>
      <c r="C169" s="6">
        <v>256935</v>
      </c>
      <c r="D169" s="21">
        <f>SUM(D170:D170)</f>
        <v>256935</v>
      </c>
      <c r="E169" s="30">
        <f>(D169*100)/C169</f>
        <v>100</v>
      </c>
      <c r="F169" s="28">
        <v>0.5426</v>
      </c>
      <c r="G169" s="28">
        <v>0.631</v>
      </c>
      <c r="H169" s="26">
        <f>((G169*100)/F169)-100</f>
        <v>16.2919277552525</v>
      </c>
      <c r="I169" s="7">
        <f>FLOOR(G169,0.00001)*D169</f>
        <v>162125.98500000002</v>
      </c>
    </row>
    <row r="170" spans="1:9" ht="13.5">
      <c r="A170" s="5"/>
      <c r="B170" s="24"/>
      <c r="C170" s="6" t="s">
        <v>47</v>
      </c>
      <c r="D170" s="6">
        <v>256935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v>55</v>
      </c>
      <c r="B172" s="24" t="s">
        <v>34</v>
      </c>
      <c r="C172" s="6">
        <v>1000000</v>
      </c>
      <c r="D172" s="21">
        <f>SUM(D173:D173)</f>
        <v>1000000</v>
      </c>
      <c r="E172" s="30">
        <f>(D172*100)/C172</f>
        <v>100</v>
      </c>
      <c r="F172" s="28">
        <v>0.56</v>
      </c>
      <c r="G172" s="28">
        <v>0.609</v>
      </c>
      <c r="H172" s="26">
        <f>((G172*100)/F172)-100</f>
        <v>8.749999999999986</v>
      </c>
      <c r="I172" s="7">
        <f>FLOOR(G172,0.00001)*D172</f>
        <v>609000.0000000001</v>
      </c>
    </row>
    <row r="173" spans="1:9" ht="13.5">
      <c r="A173" s="5"/>
      <c r="B173" s="24"/>
      <c r="C173" s="6" t="s">
        <v>47</v>
      </c>
      <c r="D173" s="6">
        <v>1000000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v>56</v>
      </c>
      <c r="B175" s="24" t="s">
        <v>22</v>
      </c>
      <c r="C175" s="6">
        <v>1000000</v>
      </c>
      <c r="D175" s="21">
        <f>SUM(D176:D176)</f>
        <v>1000000</v>
      </c>
      <c r="E175" s="30">
        <f>(D175*100)/C175</f>
        <v>100</v>
      </c>
      <c r="F175" s="28">
        <v>0.56</v>
      </c>
      <c r="G175" s="28">
        <v>0.612</v>
      </c>
      <c r="H175" s="26">
        <f>((G175*100)/F175)-100</f>
        <v>9.285714285714263</v>
      </c>
      <c r="I175" s="7">
        <f>FLOOR(G175,0.00001)*D175</f>
        <v>612000.0000000001</v>
      </c>
    </row>
    <row r="176" spans="1:9" ht="13.5">
      <c r="A176" s="5"/>
      <c r="B176" s="24"/>
      <c r="C176" s="6" t="s">
        <v>49</v>
      </c>
      <c r="D176" s="6">
        <v>1000000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v>57</v>
      </c>
      <c r="B178" s="24" t="s">
        <v>27</v>
      </c>
      <c r="C178" s="6">
        <v>1000000</v>
      </c>
      <c r="D178" s="21">
        <f>SUM(D179:D179)</f>
        <v>1000000</v>
      </c>
      <c r="E178" s="30">
        <f>(D178*100)/C178</f>
        <v>100</v>
      </c>
      <c r="F178" s="28">
        <v>0.56</v>
      </c>
      <c r="G178" s="28">
        <v>0.623</v>
      </c>
      <c r="H178" s="26">
        <f>((G178*100)/F178)-100</f>
        <v>11.249999999999986</v>
      </c>
      <c r="I178" s="7">
        <f>FLOOR(G178,0.00001)*D178</f>
        <v>623000</v>
      </c>
    </row>
    <row r="179" spans="1:9" ht="13.5">
      <c r="A179" s="5"/>
      <c r="B179" s="24"/>
      <c r="C179" s="6" t="s">
        <v>49</v>
      </c>
      <c r="D179" s="6">
        <v>1000000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v>58</v>
      </c>
      <c r="B181" s="24" t="s">
        <v>27</v>
      </c>
      <c r="C181" s="6">
        <v>1000000</v>
      </c>
      <c r="D181" s="21">
        <f>SUM(D182:D182)</f>
        <v>1000000</v>
      </c>
      <c r="E181" s="30">
        <f>(D181*100)/C181</f>
        <v>100</v>
      </c>
      <c r="F181" s="28">
        <v>0.56</v>
      </c>
      <c r="G181" s="28">
        <v>0.596</v>
      </c>
      <c r="H181" s="26">
        <f>((G181*100)/F181)-100</f>
        <v>6.428571428571402</v>
      </c>
      <c r="I181" s="7">
        <f>FLOOR(G181,0.00001)*D181</f>
        <v>596000.0000000001</v>
      </c>
    </row>
    <row r="182" spans="1:9" ht="13.5">
      <c r="A182" s="5"/>
      <c r="B182" s="24"/>
      <c r="C182" s="6" t="s">
        <v>49</v>
      </c>
      <c r="D182" s="6">
        <v>1000000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v>59</v>
      </c>
      <c r="B184" s="24" t="s">
        <v>28</v>
      </c>
      <c r="C184" s="6">
        <v>257890</v>
      </c>
      <c r="D184" s="21">
        <f>SUM(D185:D185)</f>
        <v>257890</v>
      </c>
      <c r="E184" s="30">
        <f>(D184*100)/C184</f>
        <v>100</v>
      </c>
      <c r="F184" s="28">
        <v>0.5252</v>
      </c>
      <c r="G184" s="28">
        <v>0.529</v>
      </c>
      <c r="H184" s="26">
        <f>((G184*100)/F184)-100</f>
        <v>0.7235338918507352</v>
      </c>
      <c r="I184" s="7">
        <f>FLOOR(G184,0.00001)*D184</f>
        <v>136423.81</v>
      </c>
    </row>
    <row r="185" spans="1:9" ht="13.5">
      <c r="A185" s="5"/>
      <c r="B185" s="24"/>
      <c r="C185" s="6" t="s">
        <v>53</v>
      </c>
      <c r="D185" s="6">
        <v>257890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v>60</v>
      </c>
      <c r="B187" s="24" t="s">
        <v>35</v>
      </c>
      <c r="C187" s="6">
        <v>239000</v>
      </c>
      <c r="D187" s="21">
        <f>SUM(D188:D188)</f>
        <v>239000</v>
      </c>
      <c r="E187" s="30">
        <f>(D187*100)/C187</f>
        <v>100</v>
      </c>
      <c r="F187" s="28">
        <v>0.5252</v>
      </c>
      <c r="G187" s="28">
        <v>0.618</v>
      </c>
      <c r="H187" s="26">
        <f>((G187*100)/F187)-100</f>
        <v>17.66945925361766</v>
      </c>
      <c r="I187" s="7">
        <f>FLOOR(G187,0.00001)*D187</f>
        <v>147702.00000000003</v>
      </c>
    </row>
    <row r="188" spans="1:9" ht="13.5">
      <c r="A188" s="5"/>
      <c r="B188" s="24"/>
      <c r="C188" s="6" t="s">
        <v>49</v>
      </c>
      <c r="D188" s="6">
        <v>239000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v>61</v>
      </c>
      <c r="B190" s="24" t="s">
        <v>35</v>
      </c>
      <c r="C190" s="6">
        <v>276000</v>
      </c>
      <c r="D190" s="21">
        <f>SUM(D191:D191)</f>
        <v>276000</v>
      </c>
      <c r="E190" s="30">
        <f>(D190*100)/C190</f>
        <v>100</v>
      </c>
      <c r="F190" s="28">
        <v>0.4407</v>
      </c>
      <c r="G190" s="28">
        <v>0.4447</v>
      </c>
      <c r="H190" s="26">
        <f>((G190*100)/F190)-100</f>
        <v>0.9076469253460431</v>
      </c>
      <c r="I190" s="7">
        <f>FLOOR(G190,0.00001)*D190</f>
        <v>122737.20000000001</v>
      </c>
    </row>
    <row r="191" spans="1:9" ht="13.5">
      <c r="A191" s="5"/>
      <c r="B191" s="24"/>
      <c r="C191" s="6" t="s">
        <v>53</v>
      </c>
      <c r="D191" s="6">
        <v>276000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v>62</v>
      </c>
      <c r="B193" s="24" t="s">
        <v>44</v>
      </c>
      <c r="C193" s="6">
        <v>111000</v>
      </c>
      <c r="D193" s="21">
        <f>SUM(D194:D194)</f>
        <v>111000</v>
      </c>
      <c r="E193" s="30">
        <f>(D193*100)/C193</f>
        <v>100</v>
      </c>
      <c r="F193" s="28">
        <v>0.5947</v>
      </c>
      <c r="G193" s="28">
        <v>0.675</v>
      </c>
      <c r="H193" s="26">
        <f>((G193*100)/F193)-100</f>
        <v>13.50260635614596</v>
      </c>
      <c r="I193" s="7">
        <f>FLOOR(G193,0.00001)*D193</f>
        <v>74925</v>
      </c>
    </row>
    <row r="194" spans="1:9" ht="13.5">
      <c r="A194" s="5"/>
      <c r="B194" s="24"/>
      <c r="C194" s="6" t="s">
        <v>49</v>
      </c>
      <c r="D194" s="6">
        <v>111000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v>63</v>
      </c>
      <c r="B196" s="24" t="s">
        <v>44</v>
      </c>
      <c r="C196" s="6">
        <v>339045</v>
      </c>
      <c r="D196" s="21">
        <f>SUM(D197:D197)</f>
        <v>339045</v>
      </c>
      <c r="E196" s="30">
        <f>(D196*100)/C196</f>
        <v>100</v>
      </c>
      <c r="F196" s="28">
        <v>0.56</v>
      </c>
      <c r="G196" s="28">
        <v>0.658</v>
      </c>
      <c r="H196" s="26">
        <f>((G196*100)/F196)-100</f>
        <v>17.499999999999986</v>
      </c>
      <c r="I196" s="7">
        <f>FLOOR(G196,0.00001)*D196</f>
        <v>223091.61000000002</v>
      </c>
    </row>
    <row r="197" spans="1:9" ht="13.5">
      <c r="A197" s="5"/>
      <c r="B197" s="24"/>
      <c r="C197" s="6" t="s">
        <v>49</v>
      </c>
      <c r="D197" s="6">
        <v>339045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v>64</v>
      </c>
      <c r="B199" s="24" t="s">
        <v>34</v>
      </c>
      <c r="C199" s="6">
        <v>800000</v>
      </c>
      <c r="D199" s="21">
        <f>SUM(D200:D200)</f>
        <v>800000</v>
      </c>
      <c r="E199" s="30">
        <f>(D199*100)/C199</f>
        <v>100</v>
      </c>
      <c r="F199" s="28">
        <v>0.56</v>
      </c>
      <c r="G199" s="28">
        <v>0.65</v>
      </c>
      <c r="H199" s="26">
        <f>((G199*100)/F199)-100</f>
        <v>16.071428571428555</v>
      </c>
      <c r="I199" s="7">
        <f>FLOOR(G199,0.00001)*D199</f>
        <v>520000</v>
      </c>
    </row>
    <row r="200" spans="1:9" ht="13.5">
      <c r="A200" s="5"/>
      <c r="B200" s="24"/>
      <c r="C200" s="6" t="s">
        <v>47</v>
      </c>
      <c r="D200" s="6">
        <v>800000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v>65</v>
      </c>
      <c r="B202" s="24" t="s">
        <v>34</v>
      </c>
      <c r="C202" s="6">
        <v>612000</v>
      </c>
      <c r="D202" s="21">
        <f>SUM(D203:D203)</f>
        <v>612000</v>
      </c>
      <c r="E202" s="30">
        <f>(D202*100)/C202</f>
        <v>100</v>
      </c>
      <c r="F202" s="28">
        <v>0.56</v>
      </c>
      <c r="G202" s="28">
        <v>0.634</v>
      </c>
      <c r="H202" s="26">
        <f>((G202*100)/F202)-100</f>
        <v>13.214285714285694</v>
      </c>
      <c r="I202" s="7">
        <f>FLOOR(G202,0.00001)*D202</f>
        <v>388008</v>
      </c>
    </row>
    <row r="203" spans="1:9" ht="13.5">
      <c r="A203" s="5"/>
      <c r="B203" s="24"/>
      <c r="C203" s="6" t="s">
        <v>49</v>
      </c>
      <c r="D203" s="6">
        <v>612000</v>
      </c>
      <c r="E203" s="27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v>66</v>
      </c>
      <c r="B205" s="24" t="s">
        <v>34</v>
      </c>
      <c r="C205" s="6">
        <v>500000</v>
      </c>
      <c r="D205" s="21">
        <f>SUM(D206:D206)</f>
        <v>500000</v>
      </c>
      <c r="E205" s="30">
        <f>(D205*100)/C205</f>
        <v>100</v>
      </c>
      <c r="F205" s="28">
        <v>0.56</v>
      </c>
      <c r="G205" s="28">
        <v>0.643</v>
      </c>
      <c r="H205" s="26">
        <f>((G205*100)/F205)-100</f>
        <v>14.821428571428555</v>
      </c>
      <c r="I205" s="7">
        <f>FLOOR(G205,0.00001)*D205</f>
        <v>321500</v>
      </c>
    </row>
    <row r="206" spans="1:9" ht="13.5">
      <c r="A206" s="5"/>
      <c r="B206" s="24"/>
      <c r="C206" s="6" t="s">
        <v>49</v>
      </c>
      <c r="D206" s="6">
        <v>500000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v>67</v>
      </c>
      <c r="B208" s="24" t="s">
        <v>34</v>
      </c>
      <c r="C208" s="6">
        <v>500000</v>
      </c>
      <c r="D208" s="21">
        <f>SUM(D209:D209)</f>
        <v>500000</v>
      </c>
      <c r="E208" s="30">
        <f>(D208*100)/C208</f>
        <v>100</v>
      </c>
      <c r="F208" s="28">
        <v>0.56</v>
      </c>
      <c r="G208" s="28">
        <v>0.63</v>
      </c>
      <c r="H208" s="26">
        <f>((G208*100)/F208)-100</f>
        <v>12.499999999999986</v>
      </c>
      <c r="I208" s="7">
        <f>FLOOR(G208,0.00001)*D208</f>
        <v>315000</v>
      </c>
    </row>
    <row r="209" spans="1:9" ht="13.5">
      <c r="A209" s="5"/>
      <c r="B209" s="24"/>
      <c r="C209" s="6" t="s">
        <v>47</v>
      </c>
      <c r="D209" s="6">
        <v>500000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v>68</v>
      </c>
      <c r="B211" s="24" t="s">
        <v>34</v>
      </c>
      <c r="C211" s="6">
        <v>300000</v>
      </c>
      <c r="D211" s="21">
        <f>SUM(D212:D212)</f>
        <v>300000</v>
      </c>
      <c r="E211" s="30">
        <f>(D211*100)/C211</f>
        <v>100</v>
      </c>
      <c r="F211" s="28">
        <v>0.56</v>
      </c>
      <c r="G211" s="28">
        <v>0.612</v>
      </c>
      <c r="H211" s="26">
        <f>((G211*100)/F211)-100</f>
        <v>9.285714285714263</v>
      </c>
      <c r="I211" s="7">
        <f>FLOOR(G211,0.00001)*D211</f>
        <v>183600.00000000003</v>
      </c>
    </row>
    <row r="212" spans="1:9" ht="13.5">
      <c r="A212" s="5"/>
      <c r="B212" s="24"/>
      <c r="C212" s="6" t="s">
        <v>47</v>
      </c>
      <c r="D212" s="6">
        <v>300000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v>69</v>
      </c>
      <c r="B214" s="24" t="s">
        <v>34</v>
      </c>
      <c r="C214" s="6">
        <v>300000</v>
      </c>
      <c r="D214" s="21">
        <f>SUM(D215:D215)</f>
        <v>300000</v>
      </c>
      <c r="E214" s="30">
        <f>(D214*100)/C214</f>
        <v>100</v>
      </c>
      <c r="F214" s="28">
        <v>0.56</v>
      </c>
      <c r="G214" s="28">
        <v>0.599</v>
      </c>
      <c r="H214" s="26">
        <f>((G214*100)/F214)-100</f>
        <v>6.964285714285708</v>
      </c>
      <c r="I214" s="7">
        <f>FLOOR(G214,0.00001)*D214</f>
        <v>179700.00000000003</v>
      </c>
    </row>
    <row r="215" spans="1:9" ht="13.5">
      <c r="A215" s="5"/>
      <c r="B215" s="24"/>
      <c r="C215" s="6" t="s">
        <v>47</v>
      </c>
      <c r="D215" s="6">
        <v>300000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v>70</v>
      </c>
      <c r="B217" s="24" t="s">
        <v>34</v>
      </c>
      <c r="C217" s="6">
        <v>300000</v>
      </c>
      <c r="D217" s="21">
        <f>SUM(D218:D218)</f>
        <v>300000</v>
      </c>
      <c r="E217" s="30">
        <f>(D217*100)/C217</f>
        <v>100</v>
      </c>
      <c r="F217" s="28">
        <v>0.56</v>
      </c>
      <c r="G217" s="28">
        <v>0.603</v>
      </c>
      <c r="H217" s="26">
        <f>((G217*100)/F217)-100</f>
        <v>7.678571428571416</v>
      </c>
      <c r="I217" s="7">
        <f>FLOOR(G217,0.00001)*D217</f>
        <v>180900.00000000003</v>
      </c>
    </row>
    <row r="218" spans="1:9" ht="13.5">
      <c r="A218" s="5"/>
      <c r="B218" s="24"/>
      <c r="C218" s="6" t="s">
        <v>49</v>
      </c>
      <c r="D218" s="6">
        <v>300000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v>71</v>
      </c>
      <c r="B220" s="24" t="s">
        <v>34</v>
      </c>
      <c r="C220" s="6">
        <v>300000</v>
      </c>
      <c r="D220" s="21">
        <f>SUM(D221:D221)</f>
        <v>300000</v>
      </c>
      <c r="E220" s="30">
        <f>(D220*100)/C220</f>
        <v>100</v>
      </c>
      <c r="F220" s="28">
        <v>0.56</v>
      </c>
      <c r="G220" s="28">
        <v>0.626</v>
      </c>
      <c r="H220" s="26">
        <f>((G220*100)/F220)-100</f>
        <v>11.785714285714278</v>
      </c>
      <c r="I220" s="7">
        <f>FLOOR(G220,0.00001)*D220</f>
        <v>187800</v>
      </c>
    </row>
    <row r="221" spans="1:9" ht="13.5">
      <c r="A221" s="5"/>
      <c r="B221" s="24"/>
      <c r="C221" s="6" t="s">
        <v>47</v>
      </c>
      <c r="D221" s="6">
        <v>300000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v>72</v>
      </c>
      <c r="B223" s="24" t="s">
        <v>34</v>
      </c>
      <c r="C223" s="6">
        <v>300000</v>
      </c>
      <c r="D223" s="21">
        <f>SUM(D224:D224)</f>
        <v>300000</v>
      </c>
      <c r="E223" s="30">
        <f>(D223*100)/C223</f>
        <v>100</v>
      </c>
      <c r="F223" s="28">
        <v>0.56</v>
      </c>
      <c r="G223" s="28">
        <v>0.616</v>
      </c>
      <c r="H223" s="26">
        <f>((G223*100)/F223)-100</f>
        <v>9.999999999999986</v>
      </c>
      <c r="I223" s="7">
        <f>FLOOR(G223,0.00001)*D223</f>
        <v>184800.00000000003</v>
      </c>
    </row>
    <row r="224" spans="1:9" ht="13.5">
      <c r="A224" s="5"/>
      <c r="B224" s="24"/>
      <c r="C224" s="6" t="s">
        <v>47</v>
      </c>
      <c r="D224" s="6">
        <v>300000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v>73</v>
      </c>
      <c r="B226" s="24" t="s">
        <v>34</v>
      </c>
      <c r="C226" s="6">
        <v>300000</v>
      </c>
      <c r="D226" s="21">
        <f>SUM(D227:D227)</f>
        <v>300000</v>
      </c>
      <c r="E226" s="30">
        <f>(D226*100)/C226</f>
        <v>100</v>
      </c>
      <c r="F226" s="28">
        <v>0.56</v>
      </c>
      <c r="G226" s="28">
        <v>0.621</v>
      </c>
      <c r="H226" s="26">
        <f>((G226*100)/F226)-100</f>
        <v>10.892857142857139</v>
      </c>
      <c r="I226" s="7">
        <f>FLOOR(G226,0.00001)*D226</f>
        <v>186300</v>
      </c>
    </row>
    <row r="227" spans="1:9" ht="13.5">
      <c r="A227" s="5"/>
      <c r="B227" s="24"/>
      <c r="C227" s="6" t="s">
        <v>47</v>
      </c>
      <c r="D227" s="6">
        <v>300000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v>74</v>
      </c>
      <c r="B229" s="24" t="s">
        <v>34</v>
      </c>
      <c r="C229" s="6">
        <v>300000</v>
      </c>
      <c r="D229" s="21">
        <f>SUM(D230:D230)</f>
        <v>300000</v>
      </c>
      <c r="E229" s="30">
        <f>(D229*100)/C229</f>
        <v>100</v>
      </c>
      <c r="F229" s="28">
        <v>0.56</v>
      </c>
      <c r="G229" s="28">
        <v>0.621</v>
      </c>
      <c r="H229" s="26">
        <f>((G229*100)/F229)-100</f>
        <v>10.892857142857139</v>
      </c>
      <c r="I229" s="7">
        <f>FLOOR(G229,0.00001)*D229</f>
        <v>186300</v>
      </c>
    </row>
    <row r="230" spans="1:9" ht="13.5">
      <c r="A230" s="5"/>
      <c r="B230" s="24"/>
      <c r="C230" s="6" t="s">
        <v>47</v>
      </c>
      <c r="D230" s="6">
        <v>300000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v>75</v>
      </c>
      <c r="B232" s="24" t="s">
        <v>34</v>
      </c>
      <c r="C232" s="6">
        <v>300000</v>
      </c>
      <c r="D232" s="21">
        <f>SUM(D233:D233)</f>
        <v>300000</v>
      </c>
      <c r="E232" s="30">
        <f>(D232*100)/C232</f>
        <v>100</v>
      </c>
      <c r="F232" s="28">
        <v>0.56</v>
      </c>
      <c r="G232" s="28">
        <v>0.621</v>
      </c>
      <c r="H232" s="26">
        <f>((G232*100)/F232)-100</f>
        <v>10.892857142857139</v>
      </c>
      <c r="I232" s="7">
        <f>FLOOR(G232,0.00001)*D232</f>
        <v>186300</v>
      </c>
    </row>
    <row r="233" spans="1:9" ht="13.5">
      <c r="A233" s="5"/>
      <c r="B233" s="24"/>
      <c r="C233" s="6" t="s">
        <v>47</v>
      </c>
      <c r="D233" s="6">
        <v>300000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v>76</v>
      </c>
      <c r="B235" s="24" t="s">
        <v>34</v>
      </c>
      <c r="C235" s="6">
        <v>300000</v>
      </c>
      <c r="D235" s="21">
        <f>SUM(D236:D236)</f>
        <v>300000</v>
      </c>
      <c r="E235" s="30">
        <f>(D235*100)/C235</f>
        <v>100</v>
      </c>
      <c r="F235" s="28">
        <v>0.56</v>
      </c>
      <c r="G235" s="28">
        <v>0.625</v>
      </c>
      <c r="H235" s="26">
        <f>((G235*100)/F235)-100</f>
        <v>11.607142857142847</v>
      </c>
      <c r="I235" s="7">
        <f>FLOOR(G235,0.00001)*D235</f>
        <v>187500</v>
      </c>
    </row>
    <row r="236" spans="1:9" ht="13.5">
      <c r="A236" s="5"/>
      <c r="B236" s="24"/>
      <c r="C236" s="6" t="s">
        <v>47</v>
      </c>
      <c r="D236" s="6">
        <v>300000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v>77</v>
      </c>
      <c r="B238" s="24" t="s">
        <v>45</v>
      </c>
      <c r="C238" s="6">
        <v>500000</v>
      </c>
      <c r="D238" s="21">
        <f>SUM(D239:D239)</f>
        <v>500000</v>
      </c>
      <c r="E238" s="30">
        <f>(D238*100)/C238</f>
        <v>100</v>
      </c>
      <c r="F238" s="28">
        <v>0.56</v>
      </c>
      <c r="G238" s="28">
        <v>0.69</v>
      </c>
      <c r="H238" s="26">
        <f>((G238*100)/F238)-100</f>
        <v>23.214285714285708</v>
      </c>
      <c r="I238" s="7">
        <f>FLOOR(G238,0.00001)*D238</f>
        <v>345000</v>
      </c>
    </row>
    <row r="239" spans="1:9" ht="13.5">
      <c r="A239" s="5"/>
      <c r="B239" s="24"/>
      <c r="C239" s="6" t="s">
        <v>51</v>
      </c>
      <c r="D239" s="6">
        <v>500000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v>78</v>
      </c>
      <c r="B241" s="24" t="s">
        <v>36</v>
      </c>
      <c r="C241" s="6">
        <v>621000</v>
      </c>
      <c r="D241" s="21">
        <f>SUM(D242:D242)</f>
        <v>621000</v>
      </c>
      <c r="E241" s="30">
        <f>(D241*100)/C241</f>
        <v>100</v>
      </c>
      <c r="F241" s="28">
        <v>0.56</v>
      </c>
      <c r="G241" s="28">
        <v>0.663</v>
      </c>
      <c r="H241" s="26">
        <f>((G241*100)/F241)-100</f>
        <v>18.392857142857125</v>
      </c>
      <c r="I241" s="7">
        <f>FLOOR(G241,0.00001)*D241</f>
        <v>411723</v>
      </c>
    </row>
    <row r="242" spans="1:9" ht="13.5">
      <c r="A242" s="5"/>
      <c r="B242" s="24"/>
      <c r="C242" s="6" t="s">
        <v>52</v>
      </c>
      <c r="D242" s="6">
        <v>621000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v>79</v>
      </c>
      <c r="B244" s="24" t="s">
        <v>36</v>
      </c>
      <c r="C244" s="6">
        <v>500000</v>
      </c>
      <c r="D244" s="21">
        <f>SUM(D245:D245)</f>
        <v>500000</v>
      </c>
      <c r="E244" s="30">
        <f>(D244*100)/C244</f>
        <v>100</v>
      </c>
      <c r="F244" s="28">
        <v>0.56</v>
      </c>
      <c r="G244" s="28">
        <v>0.657</v>
      </c>
      <c r="H244" s="26">
        <f>((G244*100)/F244)-100</f>
        <v>17.32142857142857</v>
      </c>
      <c r="I244" s="7">
        <f>FLOOR(G244,0.00001)*D244</f>
        <v>328500</v>
      </c>
    </row>
    <row r="245" spans="1:9" ht="13.5">
      <c r="A245" s="5"/>
      <c r="B245" s="24"/>
      <c r="C245" s="6" t="s">
        <v>49</v>
      </c>
      <c r="D245" s="6">
        <v>500000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v>80</v>
      </c>
      <c r="B247" s="24" t="s">
        <v>36</v>
      </c>
      <c r="C247" s="6">
        <v>1000000</v>
      </c>
      <c r="D247" s="21">
        <f>SUM(D248:D248)</f>
        <v>1000000</v>
      </c>
      <c r="E247" s="30">
        <f>(D247*100)/C247</f>
        <v>100</v>
      </c>
      <c r="F247" s="28">
        <v>0.5329</v>
      </c>
      <c r="G247" s="28">
        <v>0.651</v>
      </c>
      <c r="H247" s="26">
        <f>((G247*100)/F247)-100</f>
        <v>22.161756427097018</v>
      </c>
      <c r="I247" s="7">
        <f>FLOOR(G247,0.00001)*D247</f>
        <v>651000</v>
      </c>
    </row>
    <row r="248" spans="1:9" ht="13.5">
      <c r="A248" s="5"/>
      <c r="B248" s="24"/>
      <c r="C248" s="6" t="s">
        <v>52</v>
      </c>
      <c r="D248" s="6">
        <v>1000000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v>81</v>
      </c>
      <c r="B250" s="24" t="s">
        <v>36</v>
      </c>
      <c r="C250" s="6">
        <v>500000</v>
      </c>
      <c r="D250" s="21">
        <f>SUM(D251:D251)</f>
        <v>500000</v>
      </c>
      <c r="E250" s="30">
        <f>(D250*100)/C250</f>
        <v>100</v>
      </c>
      <c r="F250" s="28">
        <v>0.5329</v>
      </c>
      <c r="G250" s="28">
        <v>0.669</v>
      </c>
      <c r="H250" s="26">
        <f>((G250*100)/F250)-100</f>
        <v>25.539500844436105</v>
      </c>
      <c r="I250" s="7">
        <f>FLOOR(G250,0.00001)*D250</f>
        <v>334500</v>
      </c>
    </row>
    <row r="251" spans="1:9" ht="13.5">
      <c r="A251" s="5"/>
      <c r="B251" s="24"/>
      <c r="C251" s="6" t="s">
        <v>49</v>
      </c>
      <c r="D251" s="6">
        <v>500000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11"/>
      <c r="B253" s="16" t="s">
        <v>14</v>
      </c>
      <c r="C253" s="12">
        <f>SUM(C10:C252)</f>
        <v>43384918</v>
      </c>
      <c r="D253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250)</f>
        <v>43384918</v>
      </c>
      <c r="E253" s="25">
        <f>(D253*100)/C253</f>
        <v>100</v>
      </c>
      <c r="F253" s="20"/>
      <c r="G253" s="20"/>
      <c r="H253" s="13"/>
      <c r="I253" s="29">
        <f>SUM(I10:I252)</f>
        <v>27351254.108999997</v>
      </c>
    </row>
    <row r="254" spans="1:9" ht="13.5">
      <c r="A254" s="5"/>
      <c r="B254" s="24"/>
      <c r="C254" s="6"/>
      <c r="D254" s="6"/>
      <c r="E254" s="14"/>
      <c r="F254" s="28"/>
      <c r="G254" s="28"/>
      <c r="H254" s="7"/>
      <c r="I254" s="7"/>
    </row>
    <row r="255" spans="1:9" ht="13.5">
      <c r="A255" s="5">
        <v>82</v>
      </c>
      <c r="B255" s="24" t="s">
        <v>32</v>
      </c>
      <c r="C255" s="6">
        <v>645450</v>
      </c>
      <c r="D255" s="21">
        <f>SUM(D256:D256)</f>
        <v>645450</v>
      </c>
      <c r="E255" s="30">
        <f>(D255*100)/C255</f>
        <v>100</v>
      </c>
      <c r="F255" s="28">
        <v>0.5697</v>
      </c>
      <c r="G255" s="28">
        <v>0.609</v>
      </c>
      <c r="H255" s="26">
        <f>((G255*100)/F255)-100</f>
        <v>6.8983675618746645</v>
      </c>
      <c r="I255" s="7">
        <f>FLOOR(G255,0.00001)*D255</f>
        <v>393079.05000000005</v>
      </c>
    </row>
    <row r="256" spans="1:9" ht="13.5">
      <c r="A256" s="5"/>
      <c r="B256" s="24"/>
      <c r="C256" s="6" t="s">
        <v>53</v>
      </c>
      <c r="D256" s="6">
        <v>645450</v>
      </c>
      <c r="E256" s="14"/>
      <c r="F256" s="28"/>
      <c r="G256" s="28"/>
      <c r="H256" s="7"/>
      <c r="I256" s="7"/>
    </row>
    <row r="257" spans="1:9" ht="13.5">
      <c r="A257" s="5"/>
      <c r="B257" s="24"/>
      <c r="C257" s="6"/>
      <c r="D257" s="6"/>
      <c r="E257" s="14"/>
      <c r="F257" s="28"/>
      <c r="G257" s="28"/>
      <c r="H257" s="7"/>
      <c r="I257" s="7"/>
    </row>
    <row r="258" spans="1:9" ht="13.5">
      <c r="A258" s="5">
        <v>83</v>
      </c>
      <c r="B258" s="24" t="s">
        <v>32</v>
      </c>
      <c r="C258" s="6">
        <v>815000</v>
      </c>
      <c r="D258" s="21">
        <f>SUM(D259:D259)</f>
        <v>815000</v>
      </c>
      <c r="E258" s="30">
        <f>(D258*100)/C258</f>
        <v>100</v>
      </c>
      <c r="F258" s="28">
        <v>0.5697</v>
      </c>
      <c r="G258" s="28">
        <v>0.607</v>
      </c>
      <c r="H258" s="26">
        <f>((G258*100)/F258)-100</f>
        <v>6.547305599438303</v>
      </c>
      <c r="I258" s="7">
        <f>FLOOR(G258,0.00001)*D258</f>
        <v>494705.00000000006</v>
      </c>
    </row>
    <row r="259" spans="1:9" ht="13.5">
      <c r="A259" s="5"/>
      <c r="B259" s="24"/>
      <c r="C259" s="6" t="s">
        <v>53</v>
      </c>
      <c r="D259" s="6">
        <v>815000</v>
      </c>
      <c r="E259" s="14"/>
      <c r="F259" s="28"/>
      <c r="G259" s="28"/>
      <c r="H259" s="7"/>
      <c r="I259" s="7"/>
    </row>
    <row r="260" spans="1:9" ht="13.5">
      <c r="A260" s="5"/>
      <c r="B260" s="24"/>
      <c r="C260" s="6"/>
      <c r="D260" s="6"/>
      <c r="E260" s="14"/>
      <c r="F260" s="28"/>
      <c r="G260" s="28"/>
      <c r="H260" s="7"/>
      <c r="I260" s="7"/>
    </row>
    <row r="261" spans="1:9" ht="13.5">
      <c r="A261" s="5">
        <v>84</v>
      </c>
      <c r="B261" s="24" t="s">
        <v>46</v>
      </c>
      <c r="C261" s="6">
        <v>1000000</v>
      </c>
      <c r="D261" s="21">
        <f>SUM(D262:D262)</f>
        <v>1000000</v>
      </c>
      <c r="E261" s="30">
        <f>(D261*100)/C261</f>
        <v>100</v>
      </c>
      <c r="F261" s="28">
        <v>0.5697</v>
      </c>
      <c r="G261" s="28">
        <v>0.647</v>
      </c>
      <c r="H261" s="26">
        <f>((G261*100)/F261)-100</f>
        <v>13.568544848165715</v>
      </c>
      <c r="I261" s="7">
        <f>FLOOR(G261,0.00001)*D261</f>
        <v>647000</v>
      </c>
    </row>
    <row r="262" spans="1:9" ht="13.5">
      <c r="A262" s="5"/>
      <c r="B262" s="24"/>
      <c r="C262" s="6" t="s">
        <v>53</v>
      </c>
      <c r="D262" s="6">
        <v>1000000</v>
      </c>
      <c r="E262" s="14"/>
      <c r="F262" s="28"/>
      <c r="G262" s="28"/>
      <c r="H262" s="7"/>
      <c r="I262" s="7"/>
    </row>
    <row r="263" spans="1:9" ht="13.5">
      <c r="A263" s="5"/>
      <c r="B263" s="24"/>
      <c r="C263" s="6"/>
      <c r="D263" s="6"/>
      <c r="E263" s="14"/>
      <c r="F263" s="28"/>
      <c r="G263" s="28"/>
      <c r="H263" s="7"/>
      <c r="I263" s="7"/>
    </row>
    <row r="264" spans="1:9" ht="13.5">
      <c r="A264" s="5">
        <v>85</v>
      </c>
      <c r="B264" s="24" t="s">
        <v>46</v>
      </c>
      <c r="C264" s="6">
        <v>1000000</v>
      </c>
      <c r="D264" s="21">
        <f>SUM(D265:D265)</f>
        <v>1000000</v>
      </c>
      <c r="E264" s="30">
        <f>(D264*100)/C264</f>
        <v>100</v>
      </c>
      <c r="F264" s="28">
        <v>0.5697</v>
      </c>
      <c r="G264" s="28">
        <v>0.679</v>
      </c>
      <c r="H264" s="26">
        <f>((G264*100)/F264)-100</f>
        <v>19.18553624714764</v>
      </c>
      <c r="I264" s="7">
        <f>FLOOR(G264,0.00001)*D264</f>
        <v>679000</v>
      </c>
    </row>
    <row r="265" spans="1:9" ht="13.5">
      <c r="A265" s="5"/>
      <c r="B265" s="24"/>
      <c r="C265" s="6" t="s">
        <v>53</v>
      </c>
      <c r="D265" s="6">
        <v>1000000</v>
      </c>
      <c r="E265" s="14"/>
      <c r="F265" s="28"/>
      <c r="G265" s="28"/>
      <c r="H265" s="7"/>
      <c r="I265" s="7"/>
    </row>
    <row r="266" spans="1:9" ht="13.5">
      <c r="A266" s="5"/>
      <c r="B266" s="24"/>
      <c r="C266" s="6"/>
      <c r="D266" s="6"/>
      <c r="E266" s="14"/>
      <c r="F266" s="28"/>
      <c r="G266" s="28"/>
      <c r="H266" s="7"/>
      <c r="I266" s="7"/>
    </row>
    <row r="267" spans="1:9" ht="13.5">
      <c r="A267" s="5">
        <v>86</v>
      </c>
      <c r="B267" s="24" t="s">
        <v>46</v>
      </c>
      <c r="C267" s="6">
        <v>1000000</v>
      </c>
      <c r="D267" s="21">
        <f>SUM(D268:D268)</f>
        <v>1000000</v>
      </c>
      <c r="E267" s="30">
        <f>(D267*100)/C267</f>
        <v>100</v>
      </c>
      <c r="F267" s="28">
        <v>0.5697</v>
      </c>
      <c r="G267" s="28">
        <v>0.691</v>
      </c>
      <c r="H267" s="26">
        <f>((G267*100)/F267)-100</f>
        <v>21.291908021765835</v>
      </c>
      <c r="I267" s="7">
        <f>FLOOR(G267,0.00001)*D267</f>
        <v>691000.0000000001</v>
      </c>
    </row>
    <row r="268" spans="1:9" ht="13.5">
      <c r="A268" s="5"/>
      <c r="B268" s="24"/>
      <c r="C268" s="6" t="s">
        <v>53</v>
      </c>
      <c r="D268" s="6">
        <v>1000000</v>
      </c>
      <c r="E268" s="14"/>
      <c r="F268" s="28"/>
      <c r="G268" s="28"/>
      <c r="H268" s="7"/>
      <c r="I268" s="7"/>
    </row>
    <row r="269" spans="1:9" ht="13.5">
      <c r="A269" s="5"/>
      <c r="B269" s="24"/>
      <c r="C269" s="6"/>
      <c r="D269" s="6"/>
      <c r="E269" s="14"/>
      <c r="F269" s="28"/>
      <c r="G269" s="28"/>
      <c r="H269" s="7"/>
      <c r="I269" s="7"/>
    </row>
    <row r="270" spans="1:9" ht="13.5">
      <c r="A270" s="5">
        <v>87</v>
      </c>
      <c r="B270" s="24" t="s">
        <v>33</v>
      </c>
      <c r="C270" s="6">
        <v>1000000</v>
      </c>
      <c r="D270" s="21">
        <f>SUM(D271:D271)</f>
        <v>1000000</v>
      </c>
      <c r="E270" s="30">
        <f>(D270*100)/C270</f>
        <v>100</v>
      </c>
      <c r="F270" s="28">
        <v>0.5774</v>
      </c>
      <c r="G270" s="28">
        <v>0.615</v>
      </c>
      <c r="H270" s="26">
        <f>((G270*100)/F270)-100</f>
        <v>6.511950121233113</v>
      </c>
      <c r="I270" s="7">
        <f>FLOOR(G270,0.00001)*D270</f>
        <v>615000.0000000001</v>
      </c>
    </row>
    <row r="271" spans="1:9" ht="13.5">
      <c r="A271" s="5"/>
      <c r="B271" s="24"/>
      <c r="C271" s="6" t="s">
        <v>53</v>
      </c>
      <c r="D271" s="6">
        <v>1000000</v>
      </c>
      <c r="E271" s="14"/>
      <c r="F271" s="28"/>
      <c r="G271" s="28"/>
      <c r="H271" s="7"/>
      <c r="I271" s="7"/>
    </row>
    <row r="272" spans="1:9" ht="13.5">
      <c r="A272" s="5"/>
      <c r="B272" s="24"/>
      <c r="C272" s="6"/>
      <c r="D272" s="6"/>
      <c r="E272" s="14"/>
      <c r="F272" s="28"/>
      <c r="G272" s="28"/>
      <c r="H272" s="7"/>
      <c r="I272" s="7"/>
    </row>
    <row r="273" spans="1:9" ht="13.5">
      <c r="A273" s="5">
        <v>88</v>
      </c>
      <c r="B273" s="24" t="s">
        <v>33</v>
      </c>
      <c r="C273" s="6">
        <v>259500</v>
      </c>
      <c r="D273" s="21">
        <f>SUM(D274:D274)</f>
        <v>259500</v>
      </c>
      <c r="E273" s="30">
        <f>(D273*100)/C273</f>
        <v>100</v>
      </c>
      <c r="F273" s="28">
        <v>0.5774</v>
      </c>
      <c r="G273" s="28">
        <v>0.615</v>
      </c>
      <c r="H273" s="26">
        <f>((G273*100)/F273)-100</f>
        <v>6.511950121233113</v>
      </c>
      <c r="I273" s="7">
        <f>FLOOR(G273,0.00001)*D273</f>
        <v>159592.50000000003</v>
      </c>
    </row>
    <row r="274" spans="1:9" ht="13.5">
      <c r="A274" s="5"/>
      <c r="B274" s="24"/>
      <c r="C274" s="6" t="s">
        <v>53</v>
      </c>
      <c r="D274" s="6">
        <v>259500</v>
      </c>
      <c r="E274" s="14"/>
      <c r="F274" s="28"/>
      <c r="G274" s="28"/>
      <c r="H274" s="7"/>
      <c r="I274" s="7"/>
    </row>
    <row r="275" spans="1:9" ht="13.5">
      <c r="A275" s="5"/>
      <c r="B275" s="24"/>
      <c r="C275" s="6"/>
      <c r="D275" s="6"/>
      <c r="E275" s="14"/>
      <c r="F275" s="28"/>
      <c r="G275" s="28"/>
      <c r="H275" s="7"/>
      <c r="I275" s="7"/>
    </row>
    <row r="276" spans="1:9" ht="13.5">
      <c r="A276" s="5">
        <v>89</v>
      </c>
      <c r="B276" s="24" t="s">
        <v>33</v>
      </c>
      <c r="C276" s="6">
        <v>681000</v>
      </c>
      <c r="D276" s="21">
        <f>SUM(D277:D277)</f>
        <v>681000</v>
      </c>
      <c r="E276" s="30">
        <f>(D276*100)/C276</f>
        <v>100</v>
      </c>
      <c r="F276" s="28">
        <v>0.5523</v>
      </c>
      <c r="G276" s="28">
        <v>0.5523</v>
      </c>
      <c r="H276" s="26">
        <f>((G276*100)/F276)-100</f>
        <v>0</v>
      </c>
      <c r="I276" s="7">
        <f>FLOOR(G276,0.00001)*D276</f>
        <v>376116.3</v>
      </c>
    </row>
    <row r="277" spans="1:9" ht="13.5">
      <c r="A277" s="5"/>
      <c r="B277" s="24"/>
      <c r="C277" s="6" t="s">
        <v>54</v>
      </c>
      <c r="D277" s="6">
        <v>681000</v>
      </c>
      <c r="E277" s="14"/>
      <c r="F277" s="28"/>
      <c r="G277" s="28"/>
      <c r="H277" s="7"/>
      <c r="I277" s="7"/>
    </row>
    <row r="278" spans="1:9" ht="13.5">
      <c r="A278" s="5"/>
      <c r="B278" s="24"/>
      <c r="C278" s="6"/>
      <c r="D278" s="6"/>
      <c r="E278" s="14"/>
      <c r="F278" s="28"/>
      <c r="G278" s="28"/>
      <c r="H278" s="7"/>
      <c r="I278" s="7"/>
    </row>
    <row r="279" spans="1:9" ht="13.5">
      <c r="A279" s="5">
        <v>90</v>
      </c>
      <c r="B279" s="24" t="s">
        <v>33</v>
      </c>
      <c r="C279" s="6">
        <v>480700</v>
      </c>
      <c r="D279" s="21">
        <f>SUM(D280:D280)</f>
        <v>480700</v>
      </c>
      <c r="E279" s="30">
        <f>(D279*100)/C279</f>
        <v>100</v>
      </c>
      <c r="F279" s="28">
        <v>0.5697</v>
      </c>
      <c r="G279" s="28">
        <v>0.671</v>
      </c>
      <c r="H279" s="26">
        <f>((G279*100)/F279)-100</f>
        <v>17.781288397402164</v>
      </c>
      <c r="I279" s="7">
        <f>FLOOR(G279,0.00001)*D279</f>
        <v>322549.7</v>
      </c>
    </row>
    <row r="280" spans="1:9" ht="13.5">
      <c r="A280" s="5"/>
      <c r="B280" s="24"/>
      <c r="C280" s="6" t="s">
        <v>54</v>
      </c>
      <c r="D280" s="6">
        <v>480700</v>
      </c>
      <c r="E280" s="14"/>
      <c r="F280" s="28"/>
      <c r="G280" s="28"/>
      <c r="H280" s="7"/>
      <c r="I280" s="7"/>
    </row>
    <row r="281" spans="1:9" ht="13.5">
      <c r="A281" s="5"/>
      <c r="B281" s="24"/>
      <c r="C281" s="6"/>
      <c r="D281" s="6"/>
      <c r="E281" s="14"/>
      <c r="F281" s="28"/>
      <c r="G281" s="28"/>
      <c r="H281" s="7"/>
      <c r="I281" s="7"/>
    </row>
    <row r="282" spans="1:9" ht="13.5">
      <c r="A282" s="5">
        <v>91</v>
      </c>
      <c r="B282" s="24" t="s">
        <v>33</v>
      </c>
      <c r="C282" s="6">
        <v>680000</v>
      </c>
      <c r="D282" s="21">
        <f>SUM(D283:D283)</f>
        <v>680000</v>
      </c>
      <c r="E282" s="30">
        <f>(D282*100)/C282</f>
        <v>100</v>
      </c>
      <c r="F282" s="28">
        <v>0.5523</v>
      </c>
      <c r="G282" s="28">
        <v>0.691</v>
      </c>
      <c r="H282" s="26">
        <f>((G282*100)/F282)-100</f>
        <v>25.113163135976805</v>
      </c>
      <c r="I282" s="7">
        <f>FLOOR(G282,0.00001)*D282</f>
        <v>469880.00000000006</v>
      </c>
    </row>
    <row r="283" spans="1:9" ht="13.5">
      <c r="A283" s="5"/>
      <c r="B283" s="24"/>
      <c r="C283" s="6" t="s">
        <v>54</v>
      </c>
      <c r="D283" s="6">
        <v>680000</v>
      </c>
      <c r="E283" s="14"/>
      <c r="F283" s="28"/>
      <c r="G283" s="28"/>
      <c r="H283" s="7"/>
      <c r="I283" s="7"/>
    </row>
    <row r="284" spans="1:9" ht="13.5">
      <c r="A284" s="5"/>
      <c r="B284" s="24"/>
      <c r="C284" s="6"/>
      <c r="D284" s="6"/>
      <c r="E284" s="14"/>
      <c r="F284" s="28"/>
      <c r="G284" s="28"/>
      <c r="H284" s="7"/>
      <c r="I284" s="7"/>
    </row>
    <row r="285" spans="1:9" ht="13.5">
      <c r="A285" s="11"/>
      <c r="B285" s="16" t="s">
        <v>14</v>
      </c>
      <c r="C285" s="12">
        <f>SUM(C255:C284)</f>
        <v>7561650</v>
      </c>
      <c r="D285" s="19">
        <f>SUM(D255+D258+D261+D264+D267+D270+D273+D276+D279+D282)</f>
        <v>7561650</v>
      </c>
      <c r="E285" s="25">
        <f>(D285*100)/C285</f>
        <v>100</v>
      </c>
      <c r="F285" s="20"/>
      <c r="G285" s="20"/>
      <c r="H285" s="13"/>
      <c r="I285" s="29">
        <f>SUM(I255:I284)</f>
        <v>4847922.55</v>
      </c>
    </row>
    <row r="286" spans="1:9" ht="13.5">
      <c r="A286" s="5"/>
      <c r="B286" s="24"/>
      <c r="C286" s="6"/>
      <c r="D286" s="6"/>
      <c r="E286" s="14"/>
      <c r="F286" s="28"/>
      <c r="G286" s="28"/>
      <c r="H286" s="7"/>
      <c r="I286" s="7"/>
    </row>
    <row r="287" spans="1:9" ht="13.5">
      <c r="A287" s="17"/>
      <c r="B287" s="16" t="s">
        <v>12</v>
      </c>
      <c r="C287" s="19">
        <f>SUM(C253,C285)</f>
        <v>50946568</v>
      </c>
      <c r="D287" s="19">
        <f>SUM(D253,D285)</f>
        <v>50946568</v>
      </c>
      <c r="E287" s="25">
        <f>(D287*100)/C287</f>
        <v>100</v>
      </c>
      <c r="F287" s="18"/>
      <c r="G287" s="18"/>
      <c r="H287" s="18"/>
      <c r="I287" s="29">
        <f>SUM(I253,I285)</f>
        <v>32199176.658999998</v>
      </c>
    </row>
    <row r="288" ht="12.75">
      <c r="C288" s="15"/>
    </row>
    <row r="289" ht="12.75">
      <c r="C289" s="15"/>
    </row>
    <row r="290" spans="2:3" ht="13.5">
      <c r="B290" s="5"/>
      <c r="C290" s="15"/>
    </row>
    <row r="291" spans="2:3" ht="13.5">
      <c r="B291" s="5"/>
      <c r="C291" s="15"/>
    </row>
    <row r="292" spans="2:3" ht="13.5">
      <c r="B292" s="5"/>
      <c r="C292" s="15"/>
    </row>
    <row r="293" spans="2:3" ht="13.5">
      <c r="B293" s="5"/>
      <c r="C293" s="15"/>
    </row>
    <row r="294" spans="2:3" ht="13.5">
      <c r="B294" s="5"/>
      <c r="C294" s="15"/>
    </row>
    <row r="295" spans="2:3" ht="13.5">
      <c r="B295" s="5"/>
      <c r="C295" s="15"/>
    </row>
    <row r="296" spans="2:3" ht="13.5">
      <c r="B296" s="5"/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2008-05-13T18:39:50Z</cp:lastPrinted>
  <dcterms:created xsi:type="dcterms:W3CDTF">2005-05-09T20:19:33Z</dcterms:created>
  <dcterms:modified xsi:type="dcterms:W3CDTF">2008-05-29T22:47:46Z</dcterms:modified>
  <cp:category/>
  <cp:version/>
  <cp:contentType/>
  <cp:contentStatus/>
</cp:coreProperties>
</file>