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4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<sst xmlns="http://schemas.openxmlformats.org/spreadsheetml/2006/main" count="159" uniqueCount="56">
  <si>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</si>
  <si>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</si>
  <si>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</si>
  <si>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</si>
  <si>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</si>
  <si>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</si>
  <si>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</si>
  <si>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</si>
  <si>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</si>
  <si>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</si>
  <si>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</si>
  <si>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</si>
  <si>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</si>
  <si>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</si>
  <si>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</si>
  <si>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</si>
  <si>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</si>
  <si>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</si>
  <si>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</si>
  <si>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Arroio Grande</t>
  </si>
  <si>
    <t>Cachoeira do Sul</t>
  </si>
  <si>
    <t>Pelotas</t>
  </si>
  <si>
    <t>São Borja</t>
  </si>
  <si>
    <t>Jaguarão</t>
  </si>
  <si>
    <t>RS</t>
  </si>
  <si>
    <t>Itaqui</t>
  </si>
  <si>
    <t>Rio Grande</t>
  </si>
  <si>
    <t>São Gabriel</t>
  </si>
  <si>
    <t>São Luiz Gonzaga</t>
  </si>
  <si>
    <t>Bage</t>
  </si>
  <si>
    <t>Santa Maria</t>
  </si>
  <si>
    <t>Capão do Leão</t>
  </si>
  <si>
    <t>Jaguari</t>
  </si>
  <si>
    <t>Rosario do Sul</t>
  </si>
  <si>
    <t>Sta Vitoria do Palmar</t>
  </si>
  <si>
    <t>Tapes</t>
  </si>
  <si>
    <t>Boqueirão</t>
  </si>
  <si>
    <t>Camaqua</t>
  </si>
  <si>
    <t>Dom Pedrito</t>
  </si>
  <si>
    <t>Eldorado do Sul</t>
  </si>
  <si>
    <t>Encruzilhada do Sul</t>
  </si>
  <si>
    <t>Santana do Livramento</t>
  </si>
  <si>
    <t>São João do Polesine</t>
  </si>
  <si>
    <t>Turucu</t>
  </si>
  <si>
    <t>Araranguá</t>
  </si>
  <si>
    <t>Jacinto Machado</t>
  </si>
  <si>
    <t>AVISO DE VENDA DE ARROZ EM CASCA - Nº 174/08- 21/05/2008</t>
  </si>
  <si>
    <t>CANCELADO</t>
  </si>
  <si>
    <t>BMS</t>
  </si>
  <si>
    <t>BBM RS</t>
  </si>
  <si>
    <t>BBSB</t>
  </si>
  <si>
    <t>BCMCO</t>
  </si>
  <si>
    <t>BBM MS</t>
  </si>
  <si>
    <t>BCMM</t>
  </si>
  <si>
    <t>BMCS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</si>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</sst>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6"/>
  <sheetViews>
    <sheetView tabSelected="1" workbookViewId="0" topLeftCell="A1">
      <selection activeCell="A206" sqref="A206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46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24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19</v>
      </c>
      <c r="C10" s="6">
        <v>696000</v>
      </c>
      <c r="D10" s="21">
        <f>SUM(D11:D11)</f>
        <v>696000</v>
      </c>
      <c r="E10" s="30">
        <f>(D10*100)/C10</f>
        <v>100</v>
      </c>
      <c r="F10" s="28">
        <v>0.56</v>
      </c>
      <c r="G10" s="28">
        <v>0.673</v>
      </c>
      <c r="H10" s="26">
        <f>((G10*100)/F10)-100</f>
        <v>20.17857142857143</v>
      </c>
      <c r="I10" s="7">
        <f>FLOOR(G10,0.00001)*D10</f>
        <v>468408.00000000006</v>
      </c>
    </row>
    <row r="11" spans="1:9" ht="13.5">
      <c r="A11" s="5"/>
      <c r="B11" s="24"/>
      <c r="C11" s="6" t="s">
        <v>48</v>
      </c>
      <c r="D11" s="6">
        <v>696000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19</v>
      </c>
      <c r="C13" s="6">
        <v>157780</v>
      </c>
      <c r="D13" s="21">
        <f>SUM(D14:D14)</f>
        <v>157780</v>
      </c>
      <c r="E13" s="30">
        <f>(D13*100)/C13</f>
        <v>100</v>
      </c>
      <c r="F13" s="28">
        <v>0.56</v>
      </c>
      <c r="G13" s="28">
        <v>0.655</v>
      </c>
      <c r="H13" s="26">
        <f>((G13*100)/F13)-100</f>
        <v>16.964285714285708</v>
      </c>
      <c r="I13" s="7">
        <f>FLOOR(G13,0.00001)*D13</f>
        <v>103345.90000000001</v>
      </c>
    </row>
    <row r="14" spans="1:9" ht="13.5">
      <c r="A14" s="5"/>
      <c r="B14" s="24"/>
      <c r="C14" s="6" t="s">
        <v>49</v>
      </c>
      <c r="D14" s="6">
        <v>157780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19</v>
      </c>
      <c r="C16" s="6">
        <v>276160</v>
      </c>
      <c r="D16" s="21">
        <f>SUM(D17:D17)</f>
        <v>276160</v>
      </c>
      <c r="E16" s="30">
        <f>(D16*100)/C16</f>
        <v>100</v>
      </c>
      <c r="F16" s="28">
        <v>0.5426</v>
      </c>
      <c r="G16" s="28">
        <v>0.647</v>
      </c>
      <c r="H16" s="26">
        <f>((G16*100)/F16)-100</f>
        <v>19.24069295982308</v>
      </c>
      <c r="I16" s="7">
        <f>FLOOR(G16,0.00001)*D16</f>
        <v>178675.52000000002</v>
      </c>
    </row>
    <row r="17" spans="1:9" ht="13.5">
      <c r="A17" s="5"/>
      <c r="B17" s="24"/>
      <c r="C17" s="6" t="s">
        <v>49</v>
      </c>
      <c r="D17" s="6">
        <v>276160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19</v>
      </c>
      <c r="C19" s="6">
        <v>600000</v>
      </c>
      <c r="D19" s="21">
        <f>SUM(D20:D20)</f>
        <v>600000</v>
      </c>
      <c r="E19" s="30">
        <f>(D19*100)/C19</f>
        <v>100</v>
      </c>
      <c r="F19" s="28">
        <v>0.4961</v>
      </c>
      <c r="G19" s="28">
        <v>0.6821</v>
      </c>
      <c r="H19" s="26">
        <f>((G19*100)/F19)-100</f>
        <v>37.49244104011291</v>
      </c>
      <c r="I19" s="7">
        <f>FLOOR(G19,0.00001)*D19</f>
        <v>409260</v>
      </c>
    </row>
    <row r="20" spans="1:9" ht="13.5">
      <c r="A20" s="5"/>
      <c r="B20" s="24"/>
      <c r="C20" s="6" t="s">
        <v>49</v>
      </c>
      <c r="D20" s="6">
        <v>600000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19</v>
      </c>
      <c r="C22" s="6">
        <v>810000</v>
      </c>
      <c r="D22" s="21">
        <f>SUM(D23:D23)</f>
        <v>810000</v>
      </c>
      <c r="E22" s="30">
        <f>(D22*100)/C22</f>
        <v>100</v>
      </c>
      <c r="F22" s="28">
        <v>0.56</v>
      </c>
      <c r="G22" s="28">
        <v>0.646</v>
      </c>
      <c r="H22" s="26">
        <f>((G22*100)/F22)-100</f>
        <v>15.357142857142861</v>
      </c>
      <c r="I22" s="7">
        <f>FLOOR(G22,0.00001)*D22</f>
        <v>523260</v>
      </c>
    </row>
    <row r="23" spans="1:9" ht="13.5">
      <c r="A23" s="5"/>
      <c r="B23" s="24"/>
      <c r="C23" s="6" t="s">
        <v>48</v>
      </c>
      <c r="D23" s="6">
        <v>810000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v>6</v>
      </c>
      <c r="B25" s="24" t="s">
        <v>29</v>
      </c>
      <c r="C25" s="6">
        <v>620000</v>
      </c>
      <c r="D25" s="21">
        <f>SUM(D26:D26)</f>
        <v>620000</v>
      </c>
      <c r="E25" s="30">
        <f>(D25*100)/C25</f>
        <v>100</v>
      </c>
      <c r="F25" s="28">
        <v>0.5426</v>
      </c>
      <c r="G25" s="28">
        <v>0.632</v>
      </c>
      <c r="H25" s="26">
        <f>((G25*100)/F25)-100</f>
        <v>16.476225580538156</v>
      </c>
      <c r="I25" s="7">
        <f>FLOOR(G25,0.00001)*D25</f>
        <v>391840</v>
      </c>
    </row>
    <row r="26" spans="1:9" ht="13.5">
      <c r="A26" s="5"/>
      <c r="B26" s="24"/>
      <c r="C26" s="6" t="s">
        <v>49</v>
      </c>
      <c r="D26" s="6">
        <v>620000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v>7</v>
      </c>
      <c r="B28" s="24" t="s">
        <v>36</v>
      </c>
      <c r="C28" s="6">
        <v>432000</v>
      </c>
      <c r="D28" s="21">
        <f>SUM(D29:D29)</f>
        <v>432000</v>
      </c>
      <c r="E28" s="30">
        <f>(D28*100)/C28</f>
        <v>100</v>
      </c>
      <c r="F28" s="28">
        <v>0.56</v>
      </c>
      <c r="G28" s="28">
        <v>0.621</v>
      </c>
      <c r="H28" s="26">
        <f>((G28*100)/F28)-100</f>
        <v>10.892857142857139</v>
      </c>
      <c r="I28" s="7">
        <f>FLOOR(G28,0.00001)*D28</f>
        <v>268272</v>
      </c>
    </row>
    <row r="29" spans="1:9" ht="13.5">
      <c r="A29" s="5"/>
      <c r="B29" s="24"/>
      <c r="C29" s="6" t="s">
        <v>48</v>
      </c>
      <c r="D29" s="6">
        <v>432000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v>8</v>
      </c>
      <c r="B31" s="24" t="s">
        <v>20</v>
      </c>
      <c r="C31" s="6">
        <v>580000</v>
      </c>
      <c r="D31" s="21">
        <f>SUM(D32:D32)</f>
        <v>580000</v>
      </c>
      <c r="E31" s="30">
        <f>(D31*100)/C31</f>
        <v>100</v>
      </c>
      <c r="F31" s="28">
        <v>0.5774</v>
      </c>
      <c r="G31" s="28">
        <v>0.613</v>
      </c>
      <c r="H31" s="26">
        <f>((G31*100)/F31)-100</f>
        <v>6.165569795635605</v>
      </c>
      <c r="I31" s="7">
        <f>FLOOR(G31,0.00001)*D31</f>
        <v>355540.00000000006</v>
      </c>
    </row>
    <row r="32" spans="1:9" ht="13.5">
      <c r="A32" s="5"/>
      <c r="B32" s="24"/>
      <c r="C32" s="6" t="s">
        <v>49</v>
      </c>
      <c r="D32" s="6">
        <v>580000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v>9</v>
      </c>
      <c r="B34" s="24" t="s">
        <v>20</v>
      </c>
      <c r="C34" s="6">
        <v>340000</v>
      </c>
      <c r="D34" s="21">
        <f>SUM(D35:D35)</f>
        <v>340000</v>
      </c>
      <c r="E34" s="30">
        <f>(D34*100)/C34</f>
        <v>100</v>
      </c>
      <c r="F34" s="28">
        <v>0.5426</v>
      </c>
      <c r="G34" s="28">
        <v>0.611</v>
      </c>
      <c r="H34" s="26">
        <f>((G34*100)/F34)-100</f>
        <v>12.605971249539266</v>
      </c>
      <c r="I34" s="7">
        <f>FLOOR(G34,0.00001)*D34</f>
        <v>207740.00000000003</v>
      </c>
    </row>
    <row r="35" spans="1:9" ht="13.5">
      <c r="A35" s="5"/>
      <c r="B35" s="24"/>
      <c r="C35" s="6" t="s">
        <v>49</v>
      </c>
      <c r="D35" s="6">
        <v>340000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v>10</v>
      </c>
      <c r="B37" s="24" t="s">
        <v>20</v>
      </c>
      <c r="C37" s="6">
        <v>500000</v>
      </c>
      <c r="D37" s="21">
        <f>SUM(D38:D38)</f>
        <v>500000</v>
      </c>
      <c r="E37" s="30">
        <f>(D37*100)/C37</f>
        <v>100</v>
      </c>
      <c r="F37" s="28">
        <v>0.5326</v>
      </c>
      <c r="G37" s="28">
        <v>0.649</v>
      </c>
      <c r="H37" s="26">
        <f>((G37*100)/F37)-100</f>
        <v>21.85505069470524</v>
      </c>
      <c r="I37" s="7">
        <f>FLOOR(G37,0.00001)*D37</f>
        <v>324500</v>
      </c>
    </row>
    <row r="38" spans="1:9" ht="13.5">
      <c r="A38" s="5"/>
      <c r="B38" s="24"/>
      <c r="C38" s="6" t="s">
        <v>49</v>
      </c>
      <c r="D38" s="6">
        <v>500000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v>11</v>
      </c>
      <c r="B40" s="24" t="s">
        <v>20</v>
      </c>
      <c r="C40" s="6">
        <v>12750</v>
      </c>
      <c r="D40" s="21">
        <f>SUM(D41:D41)</f>
        <v>12750</v>
      </c>
      <c r="E40" s="30">
        <f>(D40*100)/C40</f>
        <v>100</v>
      </c>
      <c r="F40" s="28">
        <v>0.56</v>
      </c>
      <c r="G40" s="28">
        <v>0.675</v>
      </c>
      <c r="H40" s="26">
        <f>((G40*100)/F40)-100</f>
        <v>20.535714285714278</v>
      </c>
      <c r="I40" s="7">
        <f>FLOOR(G40,0.00001)*D40</f>
        <v>8606.25</v>
      </c>
    </row>
    <row r="41" spans="1:9" ht="13.5">
      <c r="A41" s="5"/>
      <c r="B41" s="24"/>
      <c r="C41" s="6" t="s">
        <v>49</v>
      </c>
      <c r="D41" s="6">
        <v>12750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v>12</v>
      </c>
      <c r="B43" s="24" t="s">
        <v>37</v>
      </c>
      <c r="C43" s="6">
        <v>600000</v>
      </c>
      <c r="D43" s="21">
        <f>SUM(D44:D44)</f>
        <v>600000</v>
      </c>
      <c r="E43" s="30">
        <f>(D43*100)/C43</f>
        <v>100</v>
      </c>
      <c r="F43" s="28">
        <v>0.56</v>
      </c>
      <c r="G43" s="28">
        <v>0.6935</v>
      </c>
      <c r="H43" s="26">
        <f>((G43*100)/F43)-100</f>
        <v>23.839285714285694</v>
      </c>
      <c r="I43" s="7">
        <f>FLOOR(G43,0.00001)*D43</f>
        <v>416100</v>
      </c>
    </row>
    <row r="44" spans="1:9" ht="13.5">
      <c r="A44" s="5"/>
      <c r="B44" s="24"/>
      <c r="C44" s="6" t="s">
        <v>49</v>
      </c>
      <c r="D44" s="6">
        <v>600000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v>13</v>
      </c>
      <c r="B46" s="24" t="s">
        <v>37</v>
      </c>
      <c r="C46" s="6">
        <v>621000</v>
      </c>
      <c r="D46" s="21">
        <f>SUM(D47:D47)</f>
        <v>621000</v>
      </c>
      <c r="E46" s="30">
        <f>(D46*100)/C46</f>
        <v>100</v>
      </c>
      <c r="F46" s="28">
        <v>0.56</v>
      </c>
      <c r="G46" s="28">
        <v>0.6975</v>
      </c>
      <c r="H46" s="26">
        <f>((G46*100)/F46)-100</f>
        <v>24.553571428571416</v>
      </c>
      <c r="I46" s="7">
        <f>FLOOR(G46,0.00001)*D46</f>
        <v>433147.5</v>
      </c>
    </row>
    <row r="47" spans="1:9" ht="13.5">
      <c r="A47" s="5"/>
      <c r="B47" s="24"/>
      <c r="C47" s="6" t="s">
        <v>49</v>
      </c>
      <c r="D47" s="6">
        <v>621000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v>14</v>
      </c>
      <c r="B49" s="24" t="s">
        <v>31</v>
      </c>
      <c r="C49" s="6">
        <v>642000</v>
      </c>
      <c r="D49" s="21">
        <f>SUM(D50:D50)</f>
        <v>642000</v>
      </c>
      <c r="E49" s="30">
        <f>(D49*100)/C49</f>
        <v>100</v>
      </c>
      <c r="F49" s="28">
        <v>0.5426</v>
      </c>
      <c r="G49" s="28">
        <v>0.687</v>
      </c>
      <c r="H49" s="26">
        <f>((G49*100)/F49)-100</f>
        <v>26.61260597124955</v>
      </c>
      <c r="I49" s="7">
        <f>FLOOR(G49,0.00001)*D49</f>
        <v>441054.00000000006</v>
      </c>
    </row>
    <row r="50" spans="1:9" ht="13.5">
      <c r="A50" s="5"/>
      <c r="B50" s="24"/>
      <c r="C50" s="6" t="s">
        <v>49</v>
      </c>
      <c r="D50" s="6">
        <v>642000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v>15</v>
      </c>
      <c r="B52" s="24" t="s">
        <v>38</v>
      </c>
      <c r="C52" s="6">
        <v>500000</v>
      </c>
      <c r="D52" s="21">
        <f>SUM(D53:D53)</f>
        <v>500000</v>
      </c>
      <c r="E52" s="30">
        <f>(D52*100)/C52</f>
        <v>100</v>
      </c>
      <c r="F52" s="28">
        <v>0.5252</v>
      </c>
      <c r="G52" s="28">
        <v>0.616</v>
      </c>
      <c r="H52" s="26">
        <f>((G52*100)/F52)-100</f>
        <v>17.288651942117298</v>
      </c>
      <c r="I52" s="7">
        <f>FLOOR(G52,0.00001)*D52</f>
        <v>308000.00000000006</v>
      </c>
    </row>
    <row r="53" spans="1:9" ht="13.5">
      <c r="A53" s="5"/>
      <c r="B53" s="24"/>
      <c r="C53" s="6" t="s">
        <v>48</v>
      </c>
      <c r="D53" s="6">
        <v>500000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v>16</v>
      </c>
      <c r="B55" s="24" t="s">
        <v>38</v>
      </c>
      <c r="C55" s="6">
        <v>837000</v>
      </c>
      <c r="D55" s="21">
        <f>SUM(D56:D56)</f>
        <v>837000</v>
      </c>
      <c r="E55" s="30">
        <f>(D55*100)/C55</f>
        <v>100</v>
      </c>
      <c r="F55" s="28">
        <v>0.5252</v>
      </c>
      <c r="G55" s="28">
        <v>0.5951</v>
      </c>
      <c r="H55" s="26">
        <f>((G55*100)/F55)-100</f>
        <v>13.30921553693831</v>
      </c>
      <c r="I55" s="7">
        <f>FLOOR(G55,0.00001)*D55</f>
        <v>498098.70000000007</v>
      </c>
    </row>
    <row r="56" spans="1:9" ht="13.5">
      <c r="A56" s="5"/>
      <c r="B56" s="24"/>
      <c r="C56" s="6" t="s">
        <v>50</v>
      </c>
      <c r="D56" s="6">
        <v>837000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v>17</v>
      </c>
      <c r="B58" s="24" t="s">
        <v>38</v>
      </c>
      <c r="C58" s="6">
        <v>375000</v>
      </c>
      <c r="D58" s="21">
        <f>SUM(D59:D59)</f>
        <v>375000</v>
      </c>
      <c r="E58" s="30">
        <f>(D58*100)/C58</f>
        <v>100</v>
      </c>
      <c r="F58" s="28">
        <v>0.5426</v>
      </c>
      <c r="G58" s="28">
        <v>0.582</v>
      </c>
      <c r="H58" s="26">
        <f>((G58*100)/F58)-100</f>
        <v>7.261334316255059</v>
      </c>
      <c r="I58" s="7">
        <f>FLOOR(G58,0.00001)*D58</f>
        <v>218250.00000000003</v>
      </c>
    </row>
    <row r="59" spans="1:9" ht="13.5">
      <c r="A59" s="5"/>
      <c r="B59" s="24"/>
      <c r="C59" s="6" t="s">
        <v>49</v>
      </c>
      <c r="D59" s="6">
        <v>375000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v>18</v>
      </c>
      <c r="B61" s="24" t="s">
        <v>39</v>
      </c>
      <c r="C61" s="6">
        <v>500000</v>
      </c>
      <c r="D61" s="21">
        <f>SUM(D62:D62)</f>
        <v>500000</v>
      </c>
      <c r="E61" s="30">
        <f>(D61*100)/C61</f>
        <v>100</v>
      </c>
      <c r="F61" s="28">
        <v>0.5329</v>
      </c>
      <c r="G61" s="28">
        <v>0.68</v>
      </c>
      <c r="H61" s="26">
        <f>((G61*100)/F61)-100</f>
        <v>27.603677988365533</v>
      </c>
      <c r="I61" s="7">
        <f>FLOOR(G61,0.00001)*D61</f>
        <v>340000</v>
      </c>
    </row>
    <row r="62" spans="1:9" ht="13.5">
      <c r="A62" s="5"/>
      <c r="B62" s="24"/>
      <c r="C62" s="6" t="s">
        <v>49</v>
      </c>
      <c r="D62" s="6">
        <v>500000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v>19</v>
      </c>
      <c r="B64" s="24" t="s">
        <v>40</v>
      </c>
      <c r="C64" s="6">
        <v>1000000</v>
      </c>
      <c r="D64" s="21">
        <f>SUM(D65:D65)</f>
        <v>1000000</v>
      </c>
      <c r="E64" s="30">
        <f>(D64*100)/C64</f>
        <v>100</v>
      </c>
      <c r="F64" s="28">
        <v>0.4981</v>
      </c>
      <c r="G64" s="28">
        <v>0.651</v>
      </c>
      <c r="H64" s="26">
        <f>((G64*100)/F64)-100</f>
        <v>30.696647259586456</v>
      </c>
      <c r="I64" s="7">
        <f>FLOOR(G64,0.00001)*D64</f>
        <v>651000</v>
      </c>
    </row>
    <row r="65" spans="1:9" ht="13.5">
      <c r="A65" s="5"/>
      <c r="B65" s="24"/>
      <c r="C65" s="6" t="s">
        <v>51</v>
      </c>
      <c r="D65" s="6">
        <v>1000000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v>20</v>
      </c>
      <c r="B67" s="24" t="s">
        <v>25</v>
      </c>
      <c r="C67" s="6">
        <v>756000</v>
      </c>
      <c r="D67" s="21">
        <f>SUM(D68:D68)</f>
        <v>756000</v>
      </c>
      <c r="E67" s="30">
        <f>(D67*100)/C67</f>
        <v>100</v>
      </c>
      <c r="F67" s="28">
        <v>0.5426</v>
      </c>
      <c r="G67" s="28">
        <v>0.651</v>
      </c>
      <c r="H67" s="26">
        <f>((G67*100)/F67)-100</f>
        <v>19.977884260965737</v>
      </c>
      <c r="I67" s="7">
        <f>FLOOR(G67,0.00001)*D67</f>
        <v>492156</v>
      </c>
    </row>
    <row r="68" spans="1:9" ht="13.5">
      <c r="A68" s="5"/>
      <c r="B68" s="24"/>
      <c r="C68" s="6" t="s">
        <v>49</v>
      </c>
      <c r="D68" s="6">
        <v>756000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v>21</v>
      </c>
      <c r="B70" s="24" t="s">
        <v>23</v>
      </c>
      <c r="C70" s="6">
        <v>0</v>
      </c>
      <c r="D70" s="21">
        <f>SUM(D71:D71)</f>
        <v>0</v>
      </c>
      <c r="E70" s="6">
        <v>0</v>
      </c>
      <c r="F70" s="6">
        <v>0</v>
      </c>
      <c r="G70" s="6">
        <v>0</v>
      </c>
      <c r="H70" s="6">
        <v>0</v>
      </c>
      <c r="I70" s="7">
        <f>FLOOR(G70,0.00001)*D70</f>
        <v>0</v>
      </c>
    </row>
    <row r="71" spans="1:9" ht="13.5">
      <c r="A71" s="5"/>
      <c r="B71" s="24"/>
      <c r="C71" s="6" t="s">
        <v>47</v>
      </c>
      <c r="D71" s="6"/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v>22</v>
      </c>
      <c r="B73" s="24" t="s">
        <v>32</v>
      </c>
      <c r="C73" s="6">
        <v>459000</v>
      </c>
      <c r="D73" s="21">
        <f>SUM(D74:D74)</f>
        <v>459000</v>
      </c>
      <c r="E73" s="30">
        <f>(D73*100)/C73</f>
        <v>100</v>
      </c>
      <c r="F73" s="28">
        <v>0.5426</v>
      </c>
      <c r="G73" s="28">
        <v>0.576</v>
      </c>
      <c r="H73" s="26">
        <f>((G73*100)/F73)-100</f>
        <v>6.155547364541093</v>
      </c>
      <c r="I73" s="7">
        <f>FLOOR(G73,0.00001)*D73</f>
        <v>264384.00000000006</v>
      </c>
    </row>
    <row r="74" spans="1:9" ht="13.5">
      <c r="A74" s="5"/>
      <c r="B74" s="24"/>
      <c r="C74" s="6" t="s">
        <v>49</v>
      </c>
      <c r="D74" s="6">
        <v>459000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v>23</v>
      </c>
      <c r="B76" s="24" t="s">
        <v>21</v>
      </c>
      <c r="C76" s="6">
        <v>317000</v>
      </c>
      <c r="D76" s="21">
        <f>SUM(D77:D77)</f>
        <v>317000</v>
      </c>
      <c r="E76" s="30">
        <f>(D76*100)/C76</f>
        <v>100</v>
      </c>
      <c r="F76" s="28">
        <v>0.5774</v>
      </c>
      <c r="G76" s="28">
        <v>0.696</v>
      </c>
      <c r="H76" s="26">
        <f>((G76*100)/F76)-100</f>
        <v>20.540353307932094</v>
      </c>
      <c r="I76" s="7">
        <f>FLOOR(G76,0.00001)*D76</f>
        <v>220632.00000000003</v>
      </c>
    </row>
    <row r="77" spans="1:9" ht="13.5">
      <c r="A77" s="5"/>
      <c r="B77" s="24"/>
      <c r="C77" s="6" t="s">
        <v>49</v>
      </c>
      <c r="D77" s="6">
        <v>317000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v>24</v>
      </c>
      <c r="B79" s="24" t="s">
        <v>21</v>
      </c>
      <c r="C79" s="6">
        <v>500000</v>
      </c>
      <c r="D79" s="21">
        <f>SUM(D80:D80)</f>
        <v>500000</v>
      </c>
      <c r="E79" s="30">
        <f>(D79*100)/C79</f>
        <v>100</v>
      </c>
      <c r="F79" s="28">
        <v>0.56</v>
      </c>
      <c r="G79" s="28">
        <v>0.687</v>
      </c>
      <c r="H79" s="26">
        <f>((G79*100)/F79)-100</f>
        <v>22.678571428571416</v>
      </c>
      <c r="I79" s="7">
        <f>FLOOR(G79,0.00001)*D79</f>
        <v>343500</v>
      </c>
    </row>
    <row r="80" spans="1:9" ht="13.5">
      <c r="A80" s="5"/>
      <c r="B80" s="24"/>
      <c r="C80" s="6" t="s">
        <v>48</v>
      </c>
      <c r="D80" s="6">
        <v>500000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v>25</v>
      </c>
      <c r="B82" s="24" t="s">
        <v>21</v>
      </c>
      <c r="C82" s="6">
        <v>632580</v>
      </c>
      <c r="D82" s="21">
        <f>SUM(D83:D83)</f>
        <v>632580</v>
      </c>
      <c r="E82" s="30">
        <f>(D82*100)/C82</f>
        <v>100</v>
      </c>
      <c r="F82" s="28">
        <v>0.5774</v>
      </c>
      <c r="G82" s="28">
        <v>0.69</v>
      </c>
      <c r="H82" s="26">
        <f>((G82*100)/F82)-100</f>
        <v>19.501212331139584</v>
      </c>
      <c r="I82" s="7">
        <f>FLOOR(G82,0.00001)*D82</f>
        <v>436480.2</v>
      </c>
    </row>
    <row r="83" spans="1:9" ht="13.5">
      <c r="A83" s="5"/>
      <c r="B83" s="24"/>
      <c r="C83" s="6" t="s">
        <v>48</v>
      </c>
      <c r="D83" s="6">
        <v>632580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v>26</v>
      </c>
      <c r="B85" s="24" t="s">
        <v>21</v>
      </c>
      <c r="C85" s="6">
        <v>1000000</v>
      </c>
      <c r="D85" s="21">
        <f>SUM(D86:D86)</f>
        <v>1000000</v>
      </c>
      <c r="E85" s="30">
        <f>(D85*100)/C85</f>
        <v>100</v>
      </c>
      <c r="F85" s="28">
        <v>0.5774</v>
      </c>
      <c r="G85" s="28">
        <v>0.687</v>
      </c>
      <c r="H85" s="26">
        <f>((G85*100)/F85)-100</f>
        <v>18.98164184274333</v>
      </c>
      <c r="I85" s="7">
        <f>FLOOR(G85,0.00001)*D85</f>
        <v>687000</v>
      </c>
    </row>
    <row r="86" spans="1:9" ht="13.5">
      <c r="A86" s="5"/>
      <c r="B86" s="24"/>
      <c r="C86" s="6" t="s">
        <v>48</v>
      </c>
      <c r="D86" s="6">
        <v>1000000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v>27</v>
      </c>
      <c r="B88" s="24" t="s">
        <v>21</v>
      </c>
      <c r="C88" s="6">
        <v>1000000</v>
      </c>
      <c r="D88" s="21">
        <f>SUM(D89:D89)</f>
        <v>1000000</v>
      </c>
      <c r="E88" s="30">
        <f>(D88*100)/C88</f>
        <v>100</v>
      </c>
      <c r="F88" s="28">
        <v>0.5774</v>
      </c>
      <c r="G88" s="28">
        <v>0.687</v>
      </c>
      <c r="H88" s="26">
        <f>((G88*100)/F88)-100</f>
        <v>18.98164184274333</v>
      </c>
      <c r="I88" s="7">
        <f>FLOOR(G88,0.00001)*D88</f>
        <v>687000</v>
      </c>
    </row>
    <row r="89" spans="1:9" ht="13.5">
      <c r="A89" s="5"/>
      <c r="B89" s="24"/>
      <c r="C89" s="6" t="s">
        <v>48</v>
      </c>
      <c r="D89" s="6">
        <v>1000000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v>28</v>
      </c>
      <c r="B91" s="24" t="s">
        <v>21</v>
      </c>
      <c r="C91" s="6">
        <v>1000000</v>
      </c>
      <c r="D91" s="21">
        <f>SUM(D92:D92)</f>
        <v>1000000</v>
      </c>
      <c r="E91" s="30">
        <f>(D91*100)/C91</f>
        <v>100</v>
      </c>
      <c r="F91" s="28">
        <v>0.5774</v>
      </c>
      <c r="G91" s="28">
        <v>0.681</v>
      </c>
      <c r="H91" s="26">
        <f>((G91*100)/F91)-100</f>
        <v>17.94250086595082</v>
      </c>
      <c r="I91" s="7">
        <f>FLOOR(G91,0.00001)*D91</f>
        <v>681000</v>
      </c>
    </row>
    <row r="92" spans="1:9" ht="13.5">
      <c r="A92" s="5"/>
      <c r="B92" s="24"/>
      <c r="C92" s="6" t="s">
        <v>48</v>
      </c>
      <c r="D92" s="6">
        <v>1000000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v>29</v>
      </c>
      <c r="B94" s="24" t="s">
        <v>21</v>
      </c>
      <c r="C94" s="6">
        <v>171820</v>
      </c>
      <c r="D94" s="21">
        <f>SUM(D95:D95)</f>
        <v>171820</v>
      </c>
      <c r="E94" s="30">
        <f>(D94*100)/C94</f>
        <v>100</v>
      </c>
      <c r="F94" s="28">
        <v>0.56</v>
      </c>
      <c r="G94" s="28">
        <v>0.689</v>
      </c>
      <c r="H94" s="26">
        <f>((G94*100)/F94)-100</f>
        <v>23.035714285714263</v>
      </c>
      <c r="I94" s="7">
        <f>FLOOR(G94,0.00001)*D94</f>
        <v>118383.98000000001</v>
      </c>
    </row>
    <row r="95" spans="1:9" ht="13.5">
      <c r="A95" s="5"/>
      <c r="B95" s="24"/>
      <c r="C95" s="6" t="s">
        <v>49</v>
      </c>
      <c r="D95" s="6">
        <v>171820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v>30</v>
      </c>
      <c r="B97" s="24" t="s">
        <v>21</v>
      </c>
      <c r="C97" s="6">
        <v>642000</v>
      </c>
      <c r="D97" s="21">
        <f>SUM(D98:D98)</f>
        <v>642000</v>
      </c>
      <c r="E97" s="30">
        <f>(D97*100)/C97</f>
        <v>100</v>
      </c>
      <c r="F97" s="28">
        <v>0.56</v>
      </c>
      <c r="G97" s="28">
        <v>0.6</v>
      </c>
      <c r="H97" s="26">
        <f>((G97*100)/F97)-100</f>
        <v>7.142857142857139</v>
      </c>
      <c r="I97" s="7">
        <f>FLOOR(G97,0.00001)*D97</f>
        <v>385200.00000000006</v>
      </c>
    </row>
    <row r="98" spans="1:9" ht="13.5">
      <c r="A98" s="5"/>
      <c r="B98" s="24"/>
      <c r="C98" s="6" t="s">
        <v>49</v>
      </c>
      <c r="D98" s="6">
        <v>642000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v>31</v>
      </c>
      <c r="B100" s="24" t="s">
        <v>21</v>
      </c>
      <c r="C100" s="6">
        <v>1000000</v>
      </c>
      <c r="D100" s="21">
        <f>SUM(D101:D101)</f>
        <v>1000000</v>
      </c>
      <c r="E100" s="30">
        <f>(D100*100)/C100</f>
        <v>100</v>
      </c>
      <c r="F100" s="28">
        <v>0.56</v>
      </c>
      <c r="G100" s="28">
        <v>0.665</v>
      </c>
      <c r="H100" s="26">
        <f>((G100*100)/F100)-100</f>
        <v>18.749999999999986</v>
      </c>
      <c r="I100" s="7">
        <f>FLOOR(G100,0.00001)*D100</f>
        <v>665000</v>
      </c>
    </row>
    <row r="101" spans="1:9" ht="13.5">
      <c r="A101" s="5"/>
      <c r="B101" s="24"/>
      <c r="C101" s="6" t="s">
        <v>49</v>
      </c>
      <c r="D101" s="6">
        <v>1000000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v>32</v>
      </c>
      <c r="B103" s="24" t="s">
        <v>21</v>
      </c>
      <c r="C103" s="6">
        <v>1000000</v>
      </c>
      <c r="D103" s="21">
        <f>SUM(D104:D104)</f>
        <v>1000000</v>
      </c>
      <c r="E103" s="30">
        <f>(D103*100)/C103</f>
        <v>100</v>
      </c>
      <c r="F103" s="28">
        <v>0.56</v>
      </c>
      <c r="G103" s="28">
        <v>0.669</v>
      </c>
      <c r="H103" s="26">
        <f>((G103*100)/F103)-100</f>
        <v>19.464285714285708</v>
      </c>
      <c r="I103" s="7">
        <f>FLOOR(G103,0.00001)*D103</f>
        <v>669000</v>
      </c>
    </row>
    <row r="104" spans="1:9" ht="13.5">
      <c r="A104" s="5"/>
      <c r="B104" s="24"/>
      <c r="C104" s="6" t="s">
        <v>48</v>
      </c>
      <c r="D104" s="6">
        <v>1000000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v>33</v>
      </c>
      <c r="B106" s="24" t="s">
        <v>21</v>
      </c>
      <c r="C106" s="6">
        <v>600000</v>
      </c>
      <c r="D106" s="21">
        <f>SUM(D107:D107)</f>
        <v>600000</v>
      </c>
      <c r="E106" s="30">
        <f>(D106*100)/C106</f>
        <v>100</v>
      </c>
      <c r="F106" s="28">
        <v>0.56</v>
      </c>
      <c r="G106" s="28">
        <v>0.645</v>
      </c>
      <c r="H106" s="26">
        <f>((G106*100)/F106)-100</f>
        <v>15.178571428571416</v>
      </c>
      <c r="I106" s="7">
        <f>FLOOR(G106,0.00001)*D106</f>
        <v>387000</v>
      </c>
    </row>
    <row r="107" spans="1:9" ht="13.5">
      <c r="A107" s="5"/>
      <c r="B107" s="24"/>
      <c r="C107" s="6" t="s">
        <v>48</v>
      </c>
      <c r="D107" s="6">
        <v>600000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v>34</v>
      </c>
      <c r="B109" s="24" t="s">
        <v>21</v>
      </c>
      <c r="C109" s="6">
        <v>634000</v>
      </c>
      <c r="D109" s="21">
        <f>SUM(D110:D110)</f>
        <v>634000</v>
      </c>
      <c r="E109" s="30">
        <f>(D109*100)/C109</f>
        <v>100</v>
      </c>
      <c r="F109" s="28">
        <v>0.56</v>
      </c>
      <c r="G109" s="28">
        <v>0.653</v>
      </c>
      <c r="H109" s="26">
        <f>((G109*100)/F109)-100</f>
        <v>16.607142857142847</v>
      </c>
      <c r="I109" s="7">
        <f>FLOOR(G109,0.00001)*D109</f>
        <v>414002</v>
      </c>
    </row>
    <row r="110" spans="1:9" ht="13.5">
      <c r="A110" s="5"/>
      <c r="B110" s="24"/>
      <c r="C110" s="6" t="s">
        <v>49</v>
      </c>
      <c r="D110" s="6">
        <v>634000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v>35</v>
      </c>
      <c r="B112" s="24" t="s">
        <v>26</v>
      </c>
      <c r="C112" s="6">
        <v>127110</v>
      </c>
      <c r="D112" s="21">
        <f>SUM(D113:D113)</f>
        <v>127110</v>
      </c>
      <c r="E112" s="30">
        <f>(D112*100)/C112</f>
        <v>100</v>
      </c>
      <c r="F112" s="28">
        <v>0.56</v>
      </c>
      <c r="G112" s="28">
        <v>0.6556</v>
      </c>
      <c r="H112" s="26">
        <f>((G112*100)/F112)-100</f>
        <v>17.07142857142857</v>
      </c>
      <c r="I112" s="7">
        <f>FLOOR(G112,0.00001)*D112</f>
        <v>83333.316</v>
      </c>
    </row>
    <row r="113" spans="1:9" ht="13.5">
      <c r="A113" s="5"/>
      <c r="B113" s="24"/>
      <c r="C113" s="6" t="s">
        <v>49</v>
      </c>
      <c r="D113" s="6">
        <v>127110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v>36</v>
      </c>
      <c r="B115" s="24" t="s">
        <v>33</v>
      </c>
      <c r="C115" s="6">
        <v>600000</v>
      </c>
      <c r="D115" s="21">
        <f>SUM(D116:D116)</f>
        <v>600000</v>
      </c>
      <c r="E115" s="30">
        <f>(D115*100)/C115</f>
        <v>100</v>
      </c>
      <c r="F115" s="28">
        <v>0.5252</v>
      </c>
      <c r="G115" s="28">
        <v>0.647</v>
      </c>
      <c r="H115" s="26">
        <f>((G115*100)/F115)-100</f>
        <v>23.19116527037319</v>
      </c>
      <c r="I115" s="7">
        <f>FLOOR(G115,0.00001)*D115</f>
        <v>388200</v>
      </c>
    </row>
    <row r="116" spans="1:9" ht="13.5">
      <c r="A116" s="5"/>
      <c r="B116" s="24"/>
      <c r="C116" s="6" t="s">
        <v>49</v>
      </c>
      <c r="D116" s="6">
        <v>600000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v>37</v>
      </c>
      <c r="B118" s="24" t="s">
        <v>33</v>
      </c>
      <c r="C118" s="6">
        <v>634000</v>
      </c>
      <c r="D118" s="21">
        <f>SUM(D119:D119)</f>
        <v>634000</v>
      </c>
      <c r="E118" s="30">
        <f>(D118*100)/C118</f>
        <v>100</v>
      </c>
      <c r="F118" s="28">
        <v>0.56</v>
      </c>
      <c r="G118" s="28">
        <v>0.665</v>
      </c>
      <c r="H118" s="26">
        <f>((G118*100)/F118)-100</f>
        <v>18.749999999999986</v>
      </c>
      <c r="I118" s="7">
        <f>FLOOR(G118,0.00001)*D118</f>
        <v>421610</v>
      </c>
    </row>
    <row r="119" spans="1:9" ht="13.5">
      <c r="A119" s="5"/>
      <c r="B119" s="24"/>
      <c r="C119" s="6" t="s">
        <v>49</v>
      </c>
      <c r="D119" s="6">
        <v>634000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v>38</v>
      </c>
      <c r="B121" s="24" t="s">
        <v>33</v>
      </c>
      <c r="C121" s="6">
        <v>621000</v>
      </c>
      <c r="D121" s="21">
        <f>SUM(D122:D122)</f>
        <v>621000</v>
      </c>
      <c r="E121" s="30">
        <f>(D121*100)/C121</f>
        <v>100</v>
      </c>
      <c r="F121" s="28">
        <v>0.5155</v>
      </c>
      <c r="G121" s="28">
        <v>0.648</v>
      </c>
      <c r="H121" s="26">
        <f>((G121*100)/F121)-100</f>
        <v>25.70320077594569</v>
      </c>
      <c r="I121" s="7">
        <f>FLOOR(G121,0.00001)*D121</f>
        <v>402408</v>
      </c>
    </row>
    <row r="122" spans="1:9" ht="13.5">
      <c r="A122" s="5"/>
      <c r="B122" s="24"/>
      <c r="C122" s="6" t="s">
        <v>49</v>
      </c>
      <c r="D122" s="6">
        <v>621000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v>39</v>
      </c>
      <c r="B124" s="24" t="s">
        <v>33</v>
      </c>
      <c r="C124" s="6">
        <v>1000000</v>
      </c>
      <c r="D124" s="21">
        <f>SUM(D125:D125)</f>
        <v>1000000</v>
      </c>
      <c r="E124" s="30">
        <f>(D124*100)/C124</f>
        <v>100</v>
      </c>
      <c r="F124" s="28">
        <v>0.5426</v>
      </c>
      <c r="G124" s="28">
        <v>0.6475</v>
      </c>
      <c r="H124" s="26">
        <f>((G124*100)/F124)-100</f>
        <v>19.332841872465906</v>
      </c>
      <c r="I124" s="7">
        <f>FLOOR(G124,0.00001)*D124</f>
        <v>647500.0000000001</v>
      </c>
    </row>
    <row r="125" spans="1:9" ht="13.5">
      <c r="A125" s="5"/>
      <c r="B125" s="24"/>
      <c r="C125" s="6" t="s">
        <v>49</v>
      </c>
      <c r="D125" s="6">
        <v>1000000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v>40</v>
      </c>
      <c r="B127" s="24" t="s">
        <v>33</v>
      </c>
      <c r="C127" s="6">
        <v>700000</v>
      </c>
      <c r="D127" s="21">
        <f>SUM(D128:D128)</f>
        <v>700000</v>
      </c>
      <c r="E127" s="30">
        <f>(D127*100)/C127</f>
        <v>100</v>
      </c>
      <c r="F127" s="28">
        <v>0.5252</v>
      </c>
      <c r="G127" s="28">
        <v>0.641</v>
      </c>
      <c r="H127" s="26">
        <f>((G127*100)/F127)-100</f>
        <v>22.048743335872032</v>
      </c>
      <c r="I127" s="7">
        <f>FLOOR(G127,0.00001)*D127</f>
        <v>448700</v>
      </c>
    </row>
    <row r="128" spans="1:9" ht="13.5">
      <c r="A128" s="5"/>
      <c r="B128" s="24"/>
      <c r="C128" s="6" t="s">
        <v>49</v>
      </c>
      <c r="D128" s="6">
        <v>700000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v>41</v>
      </c>
      <c r="B130" s="24" t="s">
        <v>30</v>
      </c>
      <c r="C130" s="6">
        <v>500000</v>
      </c>
      <c r="D130" s="21">
        <f>SUM(D131:D131)</f>
        <v>500000</v>
      </c>
      <c r="E130" s="30">
        <f>(D130*100)/C130</f>
        <v>100</v>
      </c>
      <c r="F130" s="28">
        <v>0.5774</v>
      </c>
      <c r="G130" s="28">
        <v>0.609</v>
      </c>
      <c r="H130" s="26">
        <f>((G130*100)/F130)-100</f>
        <v>5.472809144440589</v>
      </c>
      <c r="I130" s="7">
        <f>FLOOR(G130,0.00001)*D130</f>
        <v>304500.00000000006</v>
      </c>
    </row>
    <row r="131" spans="1:9" ht="13.5">
      <c r="A131" s="5"/>
      <c r="B131" s="24"/>
      <c r="C131" s="6" t="s">
        <v>48</v>
      </c>
      <c r="D131" s="6">
        <v>500000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v>42</v>
      </c>
      <c r="B133" s="24" t="s">
        <v>34</v>
      </c>
      <c r="C133" s="6">
        <v>945000</v>
      </c>
      <c r="D133" s="21">
        <f>SUM(D134:D134)</f>
        <v>945000</v>
      </c>
      <c r="E133" s="30">
        <f>(D133*100)/C133</f>
        <v>100</v>
      </c>
      <c r="F133" s="28">
        <v>0.5774</v>
      </c>
      <c r="G133" s="28">
        <v>0.5774</v>
      </c>
      <c r="H133" s="26">
        <f>((G133*100)/F133)-100</f>
        <v>0</v>
      </c>
      <c r="I133" s="7">
        <f>FLOOR(G133,0.00001)*D133</f>
        <v>545643</v>
      </c>
    </row>
    <row r="134" spans="1:9" ht="13.5">
      <c r="A134" s="5"/>
      <c r="B134" s="24"/>
      <c r="C134" s="6" t="s">
        <v>48</v>
      </c>
      <c r="D134" s="6">
        <v>945000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v>43</v>
      </c>
      <c r="B136" s="24" t="s">
        <v>41</v>
      </c>
      <c r="C136" s="6">
        <v>864000</v>
      </c>
      <c r="D136" s="21">
        <f>SUM(D137:D137)</f>
        <v>864000</v>
      </c>
      <c r="E136" s="30">
        <f>(D136*100)/C136</f>
        <v>100</v>
      </c>
      <c r="F136" s="28">
        <v>0.5426</v>
      </c>
      <c r="G136" s="28">
        <v>0.611</v>
      </c>
      <c r="H136" s="26">
        <f>((G136*100)/F136)-100</f>
        <v>12.605971249539266</v>
      </c>
      <c r="I136" s="7">
        <f>FLOOR(G136,0.00001)*D136</f>
        <v>527904.0000000001</v>
      </c>
    </row>
    <row r="137" spans="1:9" ht="13.5">
      <c r="A137" s="5"/>
      <c r="B137" s="24"/>
      <c r="C137" s="6" t="s">
        <v>48</v>
      </c>
      <c r="D137" s="6">
        <v>864000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v>44</v>
      </c>
      <c r="B139" s="24" t="s">
        <v>22</v>
      </c>
      <c r="C139" s="6">
        <v>673000</v>
      </c>
      <c r="D139" s="21">
        <f>SUM(D140:D140)</f>
        <v>673000</v>
      </c>
      <c r="E139" s="30">
        <f>(D139*100)/C139</f>
        <v>100</v>
      </c>
      <c r="F139" s="28">
        <v>0.56</v>
      </c>
      <c r="G139" s="28">
        <v>0.625</v>
      </c>
      <c r="H139" s="26">
        <f>((G139*100)/F139)-100</f>
        <v>11.607142857142847</v>
      </c>
      <c r="I139" s="7">
        <f>FLOOR(G139,0.00001)*D139</f>
        <v>420625</v>
      </c>
    </row>
    <row r="140" spans="1:9" ht="13.5">
      <c r="A140" s="5"/>
      <c r="B140" s="24"/>
      <c r="C140" s="6" t="s">
        <v>49</v>
      </c>
      <c r="D140" s="6">
        <v>673000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7"/>
      <c r="I141" s="7"/>
    </row>
    <row r="142" spans="1:9" ht="13.5">
      <c r="A142" s="5">
        <v>45</v>
      </c>
      <c r="B142" s="24" t="s">
        <v>27</v>
      </c>
      <c r="C142" s="6">
        <v>500000</v>
      </c>
      <c r="D142" s="21">
        <f>SUM(D143:D143)</f>
        <v>500000</v>
      </c>
      <c r="E142" s="30">
        <f>(D142*100)/C142</f>
        <v>100</v>
      </c>
      <c r="F142" s="28">
        <v>0.56</v>
      </c>
      <c r="G142" s="28">
        <v>0.624</v>
      </c>
      <c r="H142" s="26">
        <f>((G142*100)/F142)-100</f>
        <v>11.428571428571416</v>
      </c>
      <c r="I142" s="7">
        <f>FLOOR(G142,0.00001)*D142</f>
        <v>312000</v>
      </c>
    </row>
    <row r="143" spans="1:9" ht="13.5">
      <c r="A143" s="5"/>
      <c r="B143" s="24"/>
      <c r="C143" s="6" t="s">
        <v>49</v>
      </c>
      <c r="D143" s="6">
        <v>500000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v>46</v>
      </c>
      <c r="B145" s="24" t="s">
        <v>27</v>
      </c>
      <c r="C145" s="6">
        <v>700000</v>
      </c>
      <c r="D145" s="21">
        <f>SUM(D146:D146)</f>
        <v>700000</v>
      </c>
      <c r="E145" s="30">
        <f>(D145*100)/C145</f>
        <v>100</v>
      </c>
      <c r="F145" s="28">
        <v>0.56</v>
      </c>
      <c r="G145" s="28">
        <v>0.673</v>
      </c>
      <c r="H145" s="26">
        <f>((G145*100)/F145)-100</f>
        <v>20.17857142857143</v>
      </c>
      <c r="I145" s="7">
        <f>FLOOR(G145,0.00001)*D145</f>
        <v>471100.00000000006</v>
      </c>
    </row>
    <row r="146" spans="1:9" ht="13.5">
      <c r="A146" s="5"/>
      <c r="B146" s="24"/>
      <c r="C146" s="6" t="s">
        <v>49</v>
      </c>
      <c r="D146" s="6">
        <v>700000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14"/>
      <c r="F147" s="28"/>
      <c r="G147" s="28"/>
      <c r="H147" s="7"/>
      <c r="I147" s="7"/>
    </row>
    <row r="148" spans="1:9" ht="13.5">
      <c r="A148" s="5">
        <v>47</v>
      </c>
      <c r="B148" s="24" t="s">
        <v>42</v>
      </c>
      <c r="C148" s="6">
        <v>864000</v>
      </c>
      <c r="D148" s="21">
        <f>SUM(D149:D149)</f>
        <v>864000</v>
      </c>
      <c r="E148" s="30">
        <f>(D148*100)/C148</f>
        <v>100</v>
      </c>
      <c r="F148" s="28">
        <v>0.56</v>
      </c>
      <c r="G148" s="28">
        <v>0.643</v>
      </c>
      <c r="H148" s="26">
        <f>((G148*100)/F148)-100</f>
        <v>14.821428571428555</v>
      </c>
      <c r="I148" s="7">
        <f>FLOOR(G148,0.00001)*D148</f>
        <v>555552</v>
      </c>
    </row>
    <row r="149" spans="1:9" ht="13.5">
      <c r="A149" s="5"/>
      <c r="B149" s="24"/>
      <c r="C149" s="6" t="s">
        <v>49</v>
      </c>
      <c r="D149" s="6">
        <v>864000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v>48</v>
      </c>
      <c r="B151" s="24" t="s">
        <v>28</v>
      </c>
      <c r="C151" s="6">
        <v>500000</v>
      </c>
      <c r="D151" s="21">
        <f>SUM(D152:D152)</f>
        <v>500000</v>
      </c>
      <c r="E151" s="30">
        <f>(D151*100)/C151</f>
        <v>100</v>
      </c>
      <c r="F151" s="28">
        <v>0.5252</v>
      </c>
      <c r="G151" s="28">
        <v>0.536</v>
      </c>
      <c r="H151" s="26">
        <f>((G151*100)/F151)-100</f>
        <v>2.056359482102053</v>
      </c>
      <c r="I151" s="7">
        <f>FLOOR(G151,0.00001)*D151</f>
        <v>268000</v>
      </c>
    </row>
    <row r="152" spans="1:9" ht="13.5">
      <c r="A152" s="5"/>
      <c r="B152" s="24"/>
      <c r="C152" s="6" t="s">
        <v>48</v>
      </c>
      <c r="D152" s="6">
        <v>500000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v>49</v>
      </c>
      <c r="B154" s="24" t="s">
        <v>28</v>
      </c>
      <c r="C154" s="6">
        <v>65790</v>
      </c>
      <c r="D154" s="21">
        <f>SUM(D155:D155)</f>
        <v>65790</v>
      </c>
      <c r="E154" s="30">
        <f>(D154*100)/C154</f>
        <v>100</v>
      </c>
      <c r="F154" s="28">
        <v>0.5774</v>
      </c>
      <c r="G154" s="28">
        <v>0.7</v>
      </c>
      <c r="H154" s="26">
        <f>((G154*100)/F154)-100</f>
        <v>21.23311395912711</v>
      </c>
      <c r="I154" s="7">
        <f>FLOOR(G154,0.00001)*D154</f>
        <v>46053.00000000001</v>
      </c>
    </row>
    <row r="155" spans="1:9" ht="13.5">
      <c r="A155" s="5"/>
      <c r="B155" s="24"/>
      <c r="C155" s="6" t="s">
        <v>52</v>
      </c>
      <c r="D155" s="6">
        <v>65790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v>50</v>
      </c>
      <c r="B157" s="24" t="s">
        <v>28</v>
      </c>
      <c r="C157" s="6">
        <v>56990</v>
      </c>
      <c r="D157" s="21">
        <f>SUM(D158:D158)</f>
        <v>56990</v>
      </c>
      <c r="E157" s="30">
        <f>(D157*100)/C157</f>
        <v>100</v>
      </c>
      <c r="F157" s="28">
        <v>0.56</v>
      </c>
      <c r="G157" s="28">
        <v>0.689</v>
      </c>
      <c r="H157" s="26">
        <f>((G157*100)/F157)-100</f>
        <v>23.035714285714263</v>
      </c>
      <c r="I157" s="7">
        <f>FLOOR(G157,0.00001)*D157</f>
        <v>39266.11</v>
      </c>
    </row>
    <row r="158" spans="1:9" ht="13.5">
      <c r="A158" s="5"/>
      <c r="B158" s="24"/>
      <c r="C158" s="6" t="s">
        <v>53</v>
      </c>
      <c r="D158" s="6">
        <v>56990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v>51</v>
      </c>
      <c r="B160" s="24" t="s">
        <v>34</v>
      </c>
      <c r="C160" s="6">
        <v>500000</v>
      </c>
      <c r="D160" s="21">
        <f>SUM(D161:D161)</f>
        <v>500000</v>
      </c>
      <c r="E160" s="30">
        <f>(D160*100)/C160</f>
        <v>100</v>
      </c>
      <c r="F160" s="28">
        <v>0.56</v>
      </c>
      <c r="G160" s="28">
        <v>0.633</v>
      </c>
      <c r="H160" s="26">
        <f>((G160*100)/F160)-100</f>
        <v>13.035714285714263</v>
      </c>
      <c r="I160" s="7">
        <f>FLOOR(G160,0.00001)*D160</f>
        <v>316500</v>
      </c>
    </row>
    <row r="161" spans="1:9" ht="13.5">
      <c r="A161" s="5"/>
      <c r="B161" s="24"/>
      <c r="C161" s="6" t="s">
        <v>49</v>
      </c>
      <c r="D161" s="6">
        <v>500000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v>52</v>
      </c>
      <c r="B163" s="24" t="s">
        <v>34</v>
      </c>
      <c r="C163" s="6">
        <v>500000</v>
      </c>
      <c r="D163" s="21">
        <f>SUM(D164:D164)</f>
        <v>500000</v>
      </c>
      <c r="E163" s="30">
        <f>(D163*100)/C163</f>
        <v>100</v>
      </c>
      <c r="F163" s="28">
        <v>0.56</v>
      </c>
      <c r="G163" s="28">
        <v>0.6353</v>
      </c>
      <c r="H163" s="26">
        <f>((G163*100)/F163)-100</f>
        <v>13.44642857142857</v>
      </c>
      <c r="I163" s="7">
        <f>FLOOR(G163,0.00001)*D163</f>
        <v>317650.00000000006</v>
      </c>
    </row>
    <row r="164" spans="1:9" ht="13.5">
      <c r="A164" s="5"/>
      <c r="B164" s="24"/>
      <c r="C164" s="6" t="s">
        <v>48</v>
      </c>
      <c r="D164" s="6">
        <v>500000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v>53</v>
      </c>
      <c r="B166" s="24" t="s">
        <v>34</v>
      </c>
      <c r="C166" s="6">
        <v>500000</v>
      </c>
      <c r="D166" s="21">
        <f>SUM(D167:D167)</f>
        <v>500000</v>
      </c>
      <c r="E166" s="30">
        <f>(D166*100)/C166</f>
        <v>100</v>
      </c>
      <c r="F166" s="28">
        <v>0.5426</v>
      </c>
      <c r="G166" s="28">
        <v>0.648</v>
      </c>
      <c r="H166" s="26">
        <f>((G166*100)/F166)-100</f>
        <v>19.424990785108733</v>
      </c>
      <c r="I166" s="7">
        <f>FLOOR(G166,0.00001)*D166</f>
        <v>324000</v>
      </c>
    </row>
    <row r="167" spans="1:9" ht="13.5">
      <c r="A167" s="5"/>
      <c r="B167" s="24"/>
      <c r="C167" s="6" t="s">
        <v>49</v>
      </c>
      <c r="D167" s="6">
        <v>500000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v>54</v>
      </c>
      <c r="B169" s="24" t="s">
        <v>34</v>
      </c>
      <c r="C169" s="6">
        <v>86514</v>
      </c>
      <c r="D169" s="21">
        <f>SUM(D170:D170)</f>
        <v>86514</v>
      </c>
      <c r="E169" s="30">
        <f>(D169*100)/C169</f>
        <v>100</v>
      </c>
      <c r="F169" s="28">
        <v>0.56</v>
      </c>
      <c r="G169" s="28">
        <v>0.658</v>
      </c>
      <c r="H169" s="26">
        <f>((G169*100)/F169)-100</f>
        <v>17.499999999999986</v>
      </c>
      <c r="I169" s="7">
        <f>FLOOR(G169,0.00001)*D169</f>
        <v>56926.212</v>
      </c>
    </row>
    <row r="170" spans="1:9" ht="13.5">
      <c r="A170" s="5"/>
      <c r="B170" s="24"/>
      <c r="C170" s="6" t="s">
        <v>48</v>
      </c>
      <c r="D170" s="6">
        <v>86514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v>55</v>
      </c>
      <c r="B172" s="24" t="s">
        <v>35</v>
      </c>
      <c r="C172" s="6">
        <v>418000</v>
      </c>
      <c r="D172" s="21">
        <f>SUM(D173:D173)</f>
        <v>418000</v>
      </c>
      <c r="E172" s="30">
        <f>(D172*100)/C172</f>
        <v>100</v>
      </c>
      <c r="F172" s="28">
        <v>0.56</v>
      </c>
      <c r="G172" s="28">
        <v>0.69</v>
      </c>
      <c r="H172" s="26">
        <f>((G172*100)/F172)-100</f>
        <v>23.214285714285708</v>
      </c>
      <c r="I172" s="7">
        <f>FLOOR(G172,0.00001)*D172</f>
        <v>288420</v>
      </c>
    </row>
    <row r="173" spans="1:9" ht="13.5">
      <c r="A173" s="5"/>
      <c r="B173" s="24"/>
      <c r="C173" s="6" t="s">
        <v>51</v>
      </c>
      <c r="D173" s="6">
        <v>418000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v>56</v>
      </c>
      <c r="B175" s="24" t="s">
        <v>43</v>
      </c>
      <c r="C175" s="6">
        <v>439000</v>
      </c>
      <c r="D175" s="21">
        <f>SUM(D176:D176)</f>
        <v>439000</v>
      </c>
      <c r="E175" s="30">
        <f>(D175*100)/C175</f>
        <v>100</v>
      </c>
      <c r="F175" s="28">
        <v>0.5774</v>
      </c>
      <c r="G175" s="28">
        <v>0.684</v>
      </c>
      <c r="H175" s="26">
        <f>((G175*100)/F175)-100</f>
        <v>18.462071354347074</v>
      </c>
      <c r="I175" s="7">
        <f>FLOOR(G175,0.00001)*D175</f>
        <v>300276</v>
      </c>
    </row>
    <row r="176" spans="1:9" ht="13.5">
      <c r="A176" s="5"/>
      <c r="B176" s="24"/>
      <c r="C176" s="6" t="s">
        <v>48</v>
      </c>
      <c r="D176" s="6">
        <v>439000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11"/>
      <c r="B178" s="16" t="s">
        <v>14</v>
      </c>
      <c r="C178" s="12">
        <f>SUM(C10:C177)</f>
        <v>31606494</v>
      </c>
      <c r="D178" s="19">
        <f>SUM(D10+D13+D16+D19+D22+D25+D28+D31+D34+D37+D40+D43+D46+D49+D52+D55+D58+D61+D64+D67+D70+D73+D76+D79+D82+D85+D88+D91+D94+D97+D100+D103+D106+D109+D112+D115+D118+D121+D124+D127+D130+D133+D136+D139+D142+D145+D148+D151+D154+D157+D160+D163+D166+D169+D172+D175)</f>
        <v>31606494</v>
      </c>
      <c r="E178" s="25">
        <f>(D178*100)/C178</f>
        <v>100</v>
      </c>
      <c r="F178" s="20"/>
      <c r="G178" s="20"/>
      <c r="H178" s="13"/>
      <c r="I178" s="29">
        <f>SUM(I10:I177)</f>
        <v>20482002.688</v>
      </c>
    </row>
    <row r="179" spans="1:9" ht="13.5">
      <c r="A179" s="5"/>
      <c r="B179" s="24"/>
      <c r="C179" s="6"/>
      <c r="D179" s="6"/>
      <c r="E179" s="14"/>
      <c r="F179" s="28"/>
      <c r="G179" s="28"/>
      <c r="H179" s="7"/>
      <c r="I179" s="7"/>
    </row>
    <row r="180" spans="1:9" ht="13.5">
      <c r="A180" s="5">
        <v>57</v>
      </c>
      <c r="B180" s="24" t="s">
        <v>44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7">
        <f>FLOOR(G180,0.00001)*D180</f>
        <v>0</v>
      </c>
    </row>
    <row r="181" spans="1:9" ht="13.5">
      <c r="A181" s="5"/>
      <c r="B181" s="24"/>
      <c r="C181" s="6" t="s">
        <v>47</v>
      </c>
      <c r="D181" s="6"/>
      <c r="E181" s="14"/>
      <c r="F181" s="28"/>
      <c r="G181" s="28"/>
      <c r="H181" s="7"/>
      <c r="I181" s="7"/>
    </row>
    <row r="182" spans="1:9" ht="13.5">
      <c r="A182" s="5"/>
      <c r="B182" s="24"/>
      <c r="C182" s="6"/>
      <c r="D182" s="6"/>
      <c r="E182" s="14"/>
      <c r="F182" s="28"/>
      <c r="G182" s="28"/>
      <c r="H182" s="7"/>
      <c r="I182" s="7"/>
    </row>
    <row r="183" spans="1:9" ht="13.5">
      <c r="A183" s="5">
        <v>58</v>
      </c>
      <c r="B183" s="24" t="s">
        <v>44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7">
        <f>FLOOR(G183,0.00001)*D183</f>
        <v>0</v>
      </c>
    </row>
    <row r="184" spans="1:9" ht="13.5">
      <c r="A184" s="5"/>
      <c r="B184" s="24"/>
      <c r="C184" s="6" t="s">
        <v>47</v>
      </c>
      <c r="D184" s="6"/>
      <c r="E184" s="14"/>
      <c r="F184" s="28"/>
      <c r="G184" s="28"/>
      <c r="H184" s="7"/>
      <c r="I184" s="7"/>
    </row>
    <row r="185" spans="1:9" ht="13.5">
      <c r="A185" s="5"/>
      <c r="B185" s="24"/>
      <c r="C185" s="6"/>
      <c r="D185" s="6"/>
      <c r="E185" s="14"/>
      <c r="F185" s="28"/>
      <c r="G185" s="28"/>
      <c r="H185" s="7"/>
      <c r="I185" s="7"/>
    </row>
    <row r="186" spans="1:9" ht="13.5">
      <c r="A186" s="5">
        <v>59</v>
      </c>
      <c r="B186" s="24" t="s">
        <v>44</v>
      </c>
      <c r="C186" s="6">
        <v>486000</v>
      </c>
      <c r="D186" s="21">
        <f>SUM(D187:D187)</f>
        <v>486000</v>
      </c>
      <c r="E186" s="30">
        <f>(D186*100)/C186</f>
        <v>100</v>
      </c>
      <c r="F186" s="28">
        <v>0.6044</v>
      </c>
      <c r="G186" s="28">
        <v>0.669</v>
      </c>
      <c r="H186" s="26">
        <f>((G186*100)/F186)-100</f>
        <v>10.688285903375245</v>
      </c>
      <c r="I186" s="7">
        <f>FLOOR(G186,0.00001)*D186</f>
        <v>325134</v>
      </c>
    </row>
    <row r="187" spans="1:9" ht="13.5">
      <c r="A187" s="5"/>
      <c r="B187" s="24"/>
      <c r="C187" s="6" t="s">
        <v>54</v>
      </c>
      <c r="D187" s="6">
        <v>486000</v>
      </c>
      <c r="E187" s="14"/>
      <c r="F187" s="28"/>
      <c r="G187" s="28"/>
      <c r="H187" s="7"/>
      <c r="I187" s="7"/>
    </row>
    <row r="188" spans="1:9" ht="13.5">
      <c r="A188" s="5"/>
      <c r="B188" s="24"/>
      <c r="C188" s="6"/>
      <c r="D188" s="6"/>
      <c r="E188" s="14"/>
      <c r="F188" s="28"/>
      <c r="G188" s="28"/>
      <c r="H188" s="7"/>
      <c r="I188" s="7"/>
    </row>
    <row r="189" spans="1:9" ht="13.5">
      <c r="A189" s="5">
        <v>60</v>
      </c>
      <c r="B189" s="24" t="s">
        <v>44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7">
        <f>FLOOR(G189,0.00001)*D189</f>
        <v>0</v>
      </c>
    </row>
    <row r="190" spans="1:9" ht="13.5">
      <c r="A190" s="5"/>
      <c r="B190" s="24"/>
      <c r="C190" s="6" t="s">
        <v>47</v>
      </c>
      <c r="D190" s="6"/>
      <c r="E190" s="14"/>
      <c r="F190" s="28"/>
      <c r="G190" s="28"/>
      <c r="H190" s="7"/>
      <c r="I190" s="7"/>
    </row>
    <row r="191" spans="1:9" ht="13.5">
      <c r="A191" s="5"/>
      <c r="B191" s="24"/>
      <c r="C191" s="6"/>
      <c r="D191" s="6"/>
      <c r="E191" s="14"/>
      <c r="F191" s="28"/>
      <c r="G191" s="28"/>
      <c r="H191" s="7"/>
      <c r="I191" s="7"/>
    </row>
    <row r="192" spans="1:9" ht="13.5">
      <c r="A192" s="5">
        <v>61</v>
      </c>
      <c r="B192" s="24" t="s">
        <v>44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7">
        <f>FLOOR(G192,0.00001)*D192</f>
        <v>0</v>
      </c>
    </row>
    <row r="193" spans="1:9" ht="13.5">
      <c r="A193" s="5"/>
      <c r="B193" s="24"/>
      <c r="C193" s="6" t="s">
        <v>47</v>
      </c>
      <c r="D193" s="6"/>
      <c r="E193" s="14"/>
      <c r="F193" s="28"/>
      <c r="G193" s="28"/>
      <c r="H193" s="7"/>
      <c r="I193" s="7"/>
    </row>
    <row r="194" spans="1:9" ht="13.5">
      <c r="A194" s="5"/>
      <c r="B194" s="24"/>
      <c r="C194" s="6"/>
      <c r="D194" s="6"/>
      <c r="E194" s="14"/>
      <c r="F194" s="28"/>
      <c r="G194" s="28"/>
      <c r="H194" s="7"/>
      <c r="I194" s="7"/>
    </row>
    <row r="195" spans="1:9" ht="13.5">
      <c r="A195" s="5">
        <v>62</v>
      </c>
      <c r="B195" s="24" t="s">
        <v>44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7">
        <f>FLOOR(G195,0.00001)*D195</f>
        <v>0</v>
      </c>
    </row>
    <row r="196" spans="1:9" ht="13.5">
      <c r="A196" s="5"/>
      <c r="B196" s="24"/>
      <c r="C196" s="6" t="s">
        <v>47</v>
      </c>
      <c r="D196" s="6"/>
      <c r="E196" s="14"/>
      <c r="F196" s="28"/>
      <c r="G196" s="28"/>
      <c r="H196" s="7"/>
      <c r="I196" s="7"/>
    </row>
    <row r="197" spans="1:9" ht="13.5">
      <c r="A197" s="5"/>
      <c r="B197" s="24"/>
      <c r="C197" s="6"/>
      <c r="D197" s="6"/>
      <c r="E197" s="14"/>
      <c r="F197" s="28"/>
      <c r="G197" s="28"/>
      <c r="H197" s="7"/>
      <c r="I197" s="7"/>
    </row>
    <row r="198" spans="1:9" ht="13.5">
      <c r="A198" s="5">
        <v>63</v>
      </c>
      <c r="B198" s="24" t="s">
        <v>45</v>
      </c>
      <c r="C198" s="6">
        <v>1000000</v>
      </c>
      <c r="D198" s="21">
        <f>SUM(D199:D199)</f>
        <v>1000000</v>
      </c>
      <c r="E198" s="30">
        <f>(D198*100)/C198</f>
        <v>100</v>
      </c>
      <c r="F198" s="28">
        <v>0.56</v>
      </c>
      <c r="G198" s="28">
        <v>0.625</v>
      </c>
      <c r="H198" s="26">
        <f>((G198*100)/F198)-100</f>
        <v>11.607142857142847</v>
      </c>
      <c r="I198" s="7">
        <f>FLOOR(G198,0.00001)*D198</f>
        <v>625000</v>
      </c>
    </row>
    <row r="199" spans="1:9" ht="13.5">
      <c r="A199" s="5"/>
      <c r="B199" s="24"/>
      <c r="C199" s="6" t="s">
        <v>55</v>
      </c>
      <c r="D199" s="6">
        <v>1000000</v>
      </c>
      <c r="E199" s="14"/>
      <c r="F199" s="28"/>
      <c r="G199" s="28"/>
      <c r="H199" s="7"/>
      <c r="I199" s="7"/>
    </row>
    <row r="200" spans="1:9" ht="13.5">
      <c r="A200" s="5"/>
      <c r="B200" s="24"/>
      <c r="C200" s="6"/>
      <c r="D200" s="6"/>
      <c r="E200" s="14"/>
      <c r="F200" s="28"/>
      <c r="G200" s="28"/>
      <c r="H200" s="7"/>
      <c r="I200" s="7"/>
    </row>
    <row r="201" spans="1:9" ht="13.5">
      <c r="A201" s="5">
        <v>64</v>
      </c>
      <c r="B201" s="24" t="s">
        <v>45</v>
      </c>
      <c r="C201" s="6">
        <v>1000000</v>
      </c>
      <c r="D201" s="21">
        <f>SUM(D202:D202)</f>
        <v>1000000</v>
      </c>
      <c r="E201" s="30">
        <f>(D201*100)/C201</f>
        <v>100</v>
      </c>
      <c r="F201" s="28">
        <v>0.56</v>
      </c>
      <c r="G201" s="28">
        <v>0.631</v>
      </c>
      <c r="H201" s="26">
        <f>((G201*100)/F201)-100</f>
        <v>12.678571428571416</v>
      </c>
      <c r="I201" s="7">
        <f>FLOOR(G201,0.00001)*D201</f>
        <v>631000</v>
      </c>
    </row>
    <row r="202" spans="1:9" ht="13.5">
      <c r="A202" s="5"/>
      <c r="B202" s="24"/>
      <c r="C202" s="6" t="s">
        <v>55</v>
      </c>
      <c r="D202" s="6">
        <v>1000000</v>
      </c>
      <c r="E202" s="14"/>
      <c r="F202" s="28"/>
      <c r="G202" s="28"/>
      <c r="H202" s="7"/>
      <c r="I202" s="7"/>
    </row>
    <row r="203" spans="1:9" ht="13.5">
      <c r="A203" s="5"/>
      <c r="B203" s="24"/>
      <c r="C203" s="6"/>
      <c r="D203" s="6"/>
      <c r="E203" s="14"/>
      <c r="F203" s="28"/>
      <c r="G203" s="28"/>
      <c r="H203" s="7"/>
      <c r="I203" s="7"/>
    </row>
    <row r="204" spans="1:9" ht="13.5">
      <c r="A204" s="5">
        <v>65</v>
      </c>
      <c r="B204" s="24" t="s">
        <v>45</v>
      </c>
      <c r="C204" s="6">
        <v>1000000</v>
      </c>
      <c r="D204" s="21">
        <f>SUM(D205:D205)</f>
        <v>1000000</v>
      </c>
      <c r="E204" s="30">
        <f>(D204*100)/C204</f>
        <v>100</v>
      </c>
      <c r="F204" s="28">
        <v>0.56</v>
      </c>
      <c r="G204" s="28">
        <v>0.611</v>
      </c>
      <c r="H204" s="26">
        <f>((G204*100)/F204)-100</f>
        <v>9.107142857142847</v>
      </c>
      <c r="I204" s="7">
        <f>FLOOR(G204,0.00001)*D204</f>
        <v>611000.0000000001</v>
      </c>
    </row>
    <row r="205" spans="1:9" ht="13.5">
      <c r="A205" s="5"/>
      <c r="B205" s="24"/>
      <c r="C205" s="6" t="s">
        <v>55</v>
      </c>
      <c r="D205" s="6">
        <v>1000000</v>
      </c>
      <c r="E205" s="14"/>
      <c r="F205" s="28"/>
      <c r="G205" s="28"/>
      <c r="H205" s="7"/>
      <c r="I205" s="7"/>
    </row>
    <row r="206" spans="1:9" ht="13.5">
      <c r="A206" s="5"/>
      <c r="B206" s="24"/>
      <c r="C206" s="6"/>
      <c r="D206" s="6"/>
      <c r="E206" s="14"/>
      <c r="F206" s="28"/>
      <c r="G206" s="28"/>
      <c r="H206" s="7"/>
      <c r="I206" s="7"/>
    </row>
    <row r="207" spans="1:9" ht="13.5">
      <c r="A207" s="5">
        <v>66</v>
      </c>
      <c r="B207" s="24" t="s">
        <v>45</v>
      </c>
      <c r="C207" s="6">
        <v>1000000</v>
      </c>
      <c r="D207" s="21">
        <f>SUM(D208:D208)</f>
        <v>1000000</v>
      </c>
      <c r="E207" s="30">
        <f>(D207*100)/C207</f>
        <v>100</v>
      </c>
      <c r="F207" s="28">
        <v>0.56</v>
      </c>
      <c r="G207" s="28">
        <v>0.623</v>
      </c>
      <c r="H207" s="26">
        <f>((G207*100)/F207)-100</f>
        <v>11.249999999999986</v>
      </c>
      <c r="I207" s="7">
        <f>FLOOR(G207,0.00001)*D207</f>
        <v>623000</v>
      </c>
    </row>
    <row r="208" spans="1:9" ht="13.5">
      <c r="A208" s="5"/>
      <c r="B208" s="24"/>
      <c r="C208" s="6" t="s">
        <v>55</v>
      </c>
      <c r="D208" s="6">
        <v>1000000</v>
      </c>
      <c r="E208" s="14"/>
      <c r="F208" s="28"/>
      <c r="G208" s="28"/>
      <c r="H208" s="7"/>
      <c r="I208" s="7"/>
    </row>
    <row r="209" spans="1:9" ht="13.5">
      <c r="A209" s="5"/>
      <c r="B209" s="24"/>
      <c r="C209" s="6"/>
      <c r="D209" s="6"/>
      <c r="E209" s="14"/>
      <c r="F209" s="28"/>
      <c r="G209" s="28"/>
      <c r="H209" s="7"/>
      <c r="I209" s="7"/>
    </row>
    <row r="210" spans="1:9" ht="13.5">
      <c r="A210" s="11"/>
      <c r="B210" s="16" t="s">
        <v>14</v>
      </c>
      <c r="C210" s="12">
        <f>SUM(C180:C207)</f>
        <v>4486000</v>
      </c>
      <c r="D210" s="19">
        <f>SUM(D180+D183+D186+D189+D192+D195+D198+D201+D204+D207)</f>
        <v>4486000</v>
      </c>
      <c r="E210" s="25">
        <f>(D210*100)/C210</f>
        <v>100</v>
      </c>
      <c r="F210" s="20"/>
      <c r="G210" s="20"/>
      <c r="H210" s="13"/>
      <c r="I210" s="29">
        <f>SUM(I180:I207)</f>
        <v>2815134</v>
      </c>
    </row>
    <row r="211" spans="1:9" ht="13.5">
      <c r="A211" s="5"/>
      <c r="B211" s="24"/>
      <c r="C211" s="6"/>
      <c r="D211" s="6"/>
      <c r="E211" s="14"/>
      <c r="F211" s="28"/>
      <c r="G211" s="28"/>
      <c r="H211" s="7"/>
      <c r="I211" s="7"/>
    </row>
    <row r="212" spans="1:9" ht="13.5">
      <c r="A212" s="17"/>
      <c r="B212" s="16" t="s">
        <v>12</v>
      </c>
      <c r="C212" s="19">
        <f>SUM(C178,C210)</f>
        <v>36092494</v>
      </c>
      <c r="D212" s="19">
        <f>SUM(D178,D210)</f>
        <v>36092494</v>
      </c>
      <c r="E212" s="25">
        <f>(D212*100)/C212</f>
        <v>100</v>
      </c>
      <c r="F212" s="18"/>
      <c r="G212" s="18"/>
      <c r="H212" s="18"/>
      <c r="I212" s="29">
        <f>SUM(I178,I210)</f>
        <v>23297136.688</v>
      </c>
    </row>
    <row r="213" ht="12.75">
      <c r="C213" s="15"/>
    </row>
    <row r="214" ht="12.75">
      <c r="C214" s="15"/>
    </row>
    <row r="215" spans="2:3" ht="13.5">
      <c r="B215" s="5"/>
      <c r="C215" s="15"/>
    </row>
    <row r="216" spans="2:3" ht="13.5">
      <c r="B216" s="5"/>
      <c r="C216" s="15"/>
    </row>
    <row r="217" spans="2:3" ht="13.5">
      <c r="B217" s="5"/>
      <c r="C217" s="15"/>
    </row>
    <row r="218" spans="2:3" ht="13.5">
      <c r="B218" s="5"/>
      <c r="C218" s="15"/>
    </row>
    <row r="219" spans="2:3" ht="13.5">
      <c r="B219" s="5"/>
      <c r="C219" s="15"/>
    </row>
    <row r="220" spans="2:3" ht="13.5">
      <c r="B220" s="5"/>
      <c r="C220" s="15"/>
    </row>
    <row r="221" spans="2:3" ht="13.5">
      <c r="B221" s="5"/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2008-05-13T18:39:50Z</cp:lastPrinted>
  <dcterms:created xsi:type="dcterms:W3CDTF">2005-05-09T20:19:33Z</dcterms:created>
  <dcterms:modified xsi:type="dcterms:W3CDTF">2008-05-21T19:38:43Z</dcterms:modified>
  <cp:category/>
  <cp:version/>
  <cp:contentType/>
  <cp:contentStatus/>
</cp:coreProperties>
</file>