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42 MILHO V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<sst xmlns="http://schemas.openxmlformats.org/spreadsheetml/2006/main" count="71" uniqueCount="34">
  <si>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</si>
  <si>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</si>
  <si>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</si>
  <si>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</si>
  <si>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</si>
  <si>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</si>
  <si>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</si>
  <si>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</si>
  <si>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</si>
  <si>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</si>
  <si>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</si>
  <si>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</si>
  <si>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</si>
  <si>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</si>
  <si>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</si>
  <si>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</si>
  <si>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</si>
  <si>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</si>
  <si>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</si>
  <si>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AVISO DE VENDA DE MILHO EM GRÃOS – VEP Nº 142/08- 17/04/2008</t>
  </si>
  <si>
    <t>MT</t>
  </si>
  <si>
    <t>Diamantino</t>
  </si>
  <si>
    <t>Pedra Preta</t>
  </si>
  <si>
    <t>Primavera do Leste</t>
  </si>
  <si>
    <t>Rondonopolis</t>
  </si>
  <si>
    <t>Sinop</t>
  </si>
  <si>
    <t>Sorriso</t>
  </si>
  <si>
    <t>Vera</t>
  </si>
  <si>
    <t>BMR</t>
  </si>
  <si>
    <t>BBM CE</t>
  </si>
  <si>
    <t>BHCP</t>
  </si>
  <si>
    <t>BNM</t>
  </si>
  <si>
    <t>BBM GO</t>
  </si>
  <si>
    <t>RETIRADO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</si>
</sst>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5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6"/>
  <sheetViews>
    <sheetView tabSelected="1" workbookViewId="0" topLeftCell="B1">
      <selection activeCell="G67" sqref="G67:H67"/>
    </sheetView>
  </sheetViews>
  <sheetFormatPr defaultColWidth="9.140625" defaultRowHeight="12.75"/>
  <cols>
    <col min="1" max="1" width="6.28125" style="0" customWidth="1"/>
    <col min="2" max="2" width="24.71093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19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1602740</v>
      </c>
      <c r="D10" s="21">
        <f>SUM(D11:D12)</f>
        <v>1602000</v>
      </c>
      <c r="E10" s="30">
        <f>(D10*100)/C10</f>
        <v>99.95382906772153</v>
      </c>
      <c r="F10" s="28">
        <v>0.283</v>
      </c>
      <c r="G10" s="28">
        <v>0.3056</v>
      </c>
      <c r="H10" s="26">
        <f>((G10*100)/F10)-100</f>
        <v>7.985865724381625</v>
      </c>
      <c r="I10" s="7">
        <f>FLOOR(G10,0.00001)*D10</f>
        <v>489571.20000000007</v>
      </c>
    </row>
    <row r="11" spans="1:9" ht="13.5">
      <c r="A11" s="5"/>
      <c r="B11" s="24"/>
      <c r="C11" s="6" t="s">
        <v>28</v>
      </c>
      <c r="D11" s="21">
        <v>603000</v>
      </c>
      <c r="E11" s="27"/>
      <c r="F11" s="28"/>
      <c r="G11" s="28"/>
      <c r="H11" s="26"/>
      <c r="I11" s="7"/>
    </row>
    <row r="12" spans="1:9" ht="13.5">
      <c r="A12" s="5"/>
      <c r="B12" s="24"/>
      <c r="C12" s="6" t="s">
        <v>29</v>
      </c>
      <c r="D12" s="21">
        <v>999000</v>
      </c>
      <c r="E12" s="27"/>
      <c r="F12" s="28"/>
      <c r="G12" s="28"/>
      <c r="H12" s="26"/>
      <c r="I12" s="7"/>
    </row>
    <row r="13" spans="1:9" ht="13.5">
      <c r="A13" s="5"/>
      <c r="B13" s="24"/>
      <c r="C13" s="6"/>
      <c r="D13" s="6"/>
      <c r="E13" s="14"/>
      <c r="F13" s="28"/>
      <c r="G13" s="28"/>
      <c r="H13" s="7"/>
      <c r="I13" s="7"/>
    </row>
    <row r="14" spans="1:9" ht="13.5">
      <c r="A14" s="5">
        <v>2</v>
      </c>
      <c r="B14" s="24" t="s">
        <v>22</v>
      </c>
      <c r="C14" s="6">
        <v>600960</v>
      </c>
      <c r="D14" s="21">
        <f>SUM(D15:D15)</f>
        <v>599500</v>
      </c>
      <c r="E14" s="30">
        <f>(D14*100)/C14</f>
        <v>99.75705537806176</v>
      </c>
      <c r="F14" s="28">
        <v>0.3</v>
      </c>
      <c r="G14" s="28">
        <v>0.3255</v>
      </c>
      <c r="H14" s="26">
        <f>((G14*100)/F14)-100</f>
        <v>8.500000000000014</v>
      </c>
      <c r="I14" s="7">
        <f>FLOOR(G14,0.00001)*D14</f>
        <v>195137.25</v>
      </c>
    </row>
    <row r="15" spans="1:9" ht="13.5">
      <c r="A15" s="5"/>
      <c r="B15" s="24"/>
      <c r="C15" s="6" t="s">
        <v>30</v>
      </c>
      <c r="D15" s="21">
        <v>599500</v>
      </c>
      <c r="E15" s="27"/>
      <c r="F15" s="28"/>
      <c r="G15" s="28"/>
      <c r="H15" s="26"/>
      <c r="I15" s="7"/>
    </row>
    <row r="16" spans="1:9" ht="13.5">
      <c r="A16" s="5"/>
      <c r="B16" s="24"/>
      <c r="C16" s="6"/>
      <c r="D16" s="6"/>
      <c r="E16" s="14"/>
      <c r="F16" s="28"/>
      <c r="G16" s="28"/>
      <c r="H16" s="7"/>
      <c r="I16" s="7"/>
    </row>
    <row r="17" spans="1:9" ht="13.5">
      <c r="A17" s="5">
        <v>3</v>
      </c>
      <c r="B17" s="24" t="s">
        <v>23</v>
      </c>
      <c r="C17" s="6">
        <v>512080</v>
      </c>
      <c r="D17" s="21">
        <f>SUM(D18:D19)</f>
        <v>492000</v>
      </c>
      <c r="E17" s="30">
        <f>(D17*100)/C17</f>
        <v>96.0787376972348</v>
      </c>
      <c r="F17" s="28">
        <v>0.3</v>
      </c>
      <c r="G17" s="28">
        <v>0.326</v>
      </c>
      <c r="H17" s="26">
        <f>((G17*100)/F17)-100</f>
        <v>8.666666666666671</v>
      </c>
      <c r="I17" s="7">
        <f>FLOOR(G17,0.00001)*D17</f>
        <v>160392</v>
      </c>
    </row>
    <row r="18" spans="1:9" ht="13.5">
      <c r="A18" s="5"/>
      <c r="B18" s="24"/>
      <c r="C18" s="6" t="s">
        <v>30</v>
      </c>
      <c r="D18" s="21">
        <v>381000</v>
      </c>
      <c r="E18" s="27"/>
      <c r="F18" s="28"/>
      <c r="G18" s="28"/>
      <c r="H18" s="26"/>
      <c r="I18" s="7"/>
    </row>
    <row r="19" spans="1:9" ht="13.5">
      <c r="A19" s="5"/>
      <c r="B19" s="24"/>
      <c r="C19" s="6" t="s">
        <v>29</v>
      </c>
      <c r="D19" s="21">
        <v>111000</v>
      </c>
      <c r="E19" s="27"/>
      <c r="F19" s="28"/>
      <c r="G19" s="28"/>
      <c r="H19" s="26"/>
      <c r="I19" s="7"/>
    </row>
    <row r="20" spans="1:9" ht="13.5">
      <c r="A20" s="5"/>
      <c r="B20" s="24"/>
      <c r="C20" s="6"/>
      <c r="D20" s="6"/>
      <c r="E20" s="14"/>
      <c r="F20" s="28"/>
      <c r="G20" s="28"/>
      <c r="H20" s="7"/>
      <c r="I20" s="7"/>
    </row>
    <row r="21" spans="1:9" ht="13.5">
      <c r="A21" s="5">
        <v>4</v>
      </c>
      <c r="B21" s="24" t="s">
        <v>24</v>
      </c>
      <c r="C21" s="6">
        <v>1625328</v>
      </c>
      <c r="D21" s="21">
        <f>SUM(D22:D24)</f>
        <v>1564000</v>
      </c>
      <c r="E21" s="30">
        <f>(D21*100)/C21</f>
        <v>96.22673085063445</v>
      </c>
      <c r="F21" s="28">
        <v>0.3</v>
      </c>
      <c r="G21" s="28">
        <v>0.3269</v>
      </c>
      <c r="H21" s="26">
        <f>((G21*100)/F21)-100</f>
        <v>8.966666666666683</v>
      </c>
      <c r="I21" s="7">
        <f>FLOOR(G21,0.00001)*D21</f>
        <v>511271.60000000003</v>
      </c>
    </row>
    <row r="22" spans="1:9" ht="13.5">
      <c r="A22" s="5"/>
      <c r="B22" s="24"/>
      <c r="C22" s="6" t="s">
        <v>28</v>
      </c>
      <c r="D22" s="21">
        <v>370000</v>
      </c>
      <c r="E22" s="27"/>
      <c r="F22" s="28"/>
      <c r="G22" s="28"/>
      <c r="H22" s="26"/>
      <c r="I22" s="7"/>
    </row>
    <row r="23" spans="1:9" ht="13.5">
      <c r="A23" s="5"/>
      <c r="B23" s="24"/>
      <c r="C23" s="6" t="s">
        <v>30</v>
      </c>
      <c r="D23" s="21">
        <v>639000</v>
      </c>
      <c r="E23" s="27"/>
      <c r="F23" s="28"/>
      <c r="G23" s="28"/>
      <c r="H23" s="26"/>
      <c r="I23" s="7"/>
    </row>
    <row r="24" spans="1:9" ht="13.5">
      <c r="A24" s="5"/>
      <c r="B24" s="24"/>
      <c r="C24" s="6" t="s">
        <v>29</v>
      </c>
      <c r="D24" s="21">
        <v>555000</v>
      </c>
      <c r="E24" s="27"/>
      <c r="F24" s="28"/>
      <c r="G24" s="28"/>
      <c r="H24" s="26"/>
      <c r="I24" s="7"/>
    </row>
    <row r="25" spans="1:9" ht="13.5">
      <c r="A25" s="5"/>
      <c r="B25" s="24"/>
      <c r="C25" s="6"/>
      <c r="D25" s="6"/>
      <c r="E25" s="14"/>
      <c r="F25" s="28"/>
      <c r="G25" s="28"/>
      <c r="H25" s="7"/>
      <c r="I25" s="7"/>
    </row>
    <row r="26" spans="1:9" ht="13.5">
      <c r="A26" s="5">
        <v>5</v>
      </c>
      <c r="B26" s="24" t="s">
        <v>24</v>
      </c>
      <c r="C26" s="6">
        <v>187606</v>
      </c>
      <c r="D26" s="21">
        <f>SUM(D27:D28)</f>
        <v>185000</v>
      </c>
      <c r="E26" s="30">
        <f>(D26*100)/C26</f>
        <v>98.61091862733602</v>
      </c>
      <c r="F26" s="28">
        <v>0.3</v>
      </c>
      <c r="G26" s="28">
        <v>0.3</v>
      </c>
      <c r="H26" s="26">
        <f>((G26*100)/F26)-100</f>
        <v>0</v>
      </c>
      <c r="I26" s="7">
        <f>FLOOR(G26,0.00001)*D26</f>
        <v>55500.00000000001</v>
      </c>
    </row>
    <row r="27" spans="1:9" ht="13.5">
      <c r="A27" s="5"/>
      <c r="B27" s="24"/>
      <c r="C27" s="6" t="s">
        <v>30</v>
      </c>
      <c r="D27" s="21">
        <v>111000</v>
      </c>
      <c r="E27" s="27"/>
      <c r="F27" s="28"/>
      <c r="G27" s="28"/>
      <c r="H27" s="26"/>
      <c r="I27" s="7"/>
    </row>
    <row r="28" spans="1:9" ht="13.5">
      <c r="A28" s="5"/>
      <c r="B28" s="24"/>
      <c r="C28" s="6" t="s">
        <v>29</v>
      </c>
      <c r="D28" s="21">
        <v>74000</v>
      </c>
      <c r="E28" s="27"/>
      <c r="F28" s="28"/>
      <c r="G28" s="28"/>
      <c r="H28" s="26"/>
      <c r="I28" s="7"/>
    </row>
    <row r="29" spans="1:9" ht="13.5">
      <c r="A29" s="5"/>
      <c r="B29" s="24"/>
      <c r="C29" s="6"/>
      <c r="D29" s="6"/>
      <c r="E29" s="14"/>
      <c r="F29" s="28"/>
      <c r="G29" s="28"/>
      <c r="H29" s="7"/>
      <c r="I29" s="7"/>
    </row>
    <row r="30" spans="1:9" ht="13.5">
      <c r="A30" s="5">
        <v>6</v>
      </c>
      <c r="B30" s="24" t="s">
        <v>24</v>
      </c>
      <c r="C30" s="6">
        <v>2421283</v>
      </c>
      <c r="D30" s="21">
        <f>SUM(D31:D33)</f>
        <v>2167000</v>
      </c>
      <c r="E30" s="30">
        <f>(D30*100)/C30</f>
        <v>89.4980058093168</v>
      </c>
      <c r="F30" s="28">
        <v>0.3</v>
      </c>
      <c r="G30" s="28">
        <v>0.3256</v>
      </c>
      <c r="H30" s="26">
        <f>((G30*100)/F30)-100</f>
        <v>8.533333333333346</v>
      </c>
      <c r="I30" s="7">
        <f>FLOOR(G30,0.00001)*D30</f>
        <v>705575.2</v>
      </c>
    </row>
    <row r="31" spans="1:9" ht="13.5">
      <c r="A31" s="5"/>
      <c r="B31" s="24"/>
      <c r="C31" s="6" t="s">
        <v>28</v>
      </c>
      <c r="D31" s="21">
        <v>820000</v>
      </c>
      <c r="E31" s="27"/>
      <c r="F31" s="28"/>
      <c r="G31" s="28"/>
      <c r="H31" s="26"/>
      <c r="I31" s="7"/>
    </row>
    <row r="32" spans="1:9" ht="13.5">
      <c r="A32" s="5"/>
      <c r="B32" s="24"/>
      <c r="C32" s="6" t="s">
        <v>30</v>
      </c>
      <c r="D32" s="21">
        <v>903000</v>
      </c>
      <c r="E32" s="27"/>
      <c r="F32" s="28"/>
      <c r="G32" s="28"/>
      <c r="H32" s="26"/>
      <c r="I32" s="7"/>
    </row>
    <row r="33" spans="1:9" ht="13.5">
      <c r="A33" s="5"/>
      <c r="B33" s="24"/>
      <c r="C33" s="6" t="s">
        <v>29</v>
      </c>
      <c r="D33" s="21">
        <v>444000</v>
      </c>
      <c r="E33" s="27"/>
      <c r="F33" s="28"/>
      <c r="G33" s="28"/>
      <c r="H33" s="26"/>
      <c r="I33" s="7"/>
    </row>
    <row r="34" spans="1:9" ht="13.5">
      <c r="A34" s="5"/>
      <c r="B34" s="24"/>
      <c r="C34" s="6"/>
      <c r="D34" s="6"/>
      <c r="E34" s="14"/>
      <c r="F34" s="28"/>
      <c r="G34" s="28"/>
      <c r="H34" s="7"/>
      <c r="I34" s="7"/>
    </row>
    <row r="35" spans="1:9" ht="13.5">
      <c r="A35" s="5">
        <v>7</v>
      </c>
      <c r="B35" s="24" t="s">
        <v>24</v>
      </c>
      <c r="C35" s="6">
        <v>565653</v>
      </c>
      <c r="D35" s="21">
        <f>SUM(D36:D38)</f>
        <v>559000</v>
      </c>
      <c r="E35" s="30">
        <f>(D35*100)/C35</f>
        <v>98.82383722883111</v>
      </c>
      <c r="F35" s="28">
        <v>0.3</v>
      </c>
      <c r="G35" s="28">
        <v>0.3015</v>
      </c>
      <c r="H35" s="26">
        <f>((G35*100)/F35)-100</f>
        <v>0.5</v>
      </c>
      <c r="I35" s="7">
        <f>FLOOR(G35,0.00001)*D35</f>
        <v>168538.50000000003</v>
      </c>
    </row>
    <row r="36" spans="1:9" ht="13.5">
      <c r="A36" s="5"/>
      <c r="B36" s="24"/>
      <c r="C36" s="6" t="s">
        <v>31</v>
      </c>
      <c r="D36" s="21">
        <v>300000</v>
      </c>
      <c r="E36" s="27"/>
      <c r="F36" s="28"/>
      <c r="G36" s="28"/>
      <c r="H36" s="26"/>
      <c r="I36" s="7"/>
    </row>
    <row r="37" spans="1:9" ht="13.5">
      <c r="A37" s="5"/>
      <c r="B37" s="24"/>
      <c r="C37" s="6" t="s">
        <v>30</v>
      </c>
      <c r="D37" s="21">
        <v>185000</v>
      </c>
      <c r="E37" s="27"/>
      <c r="F37" s="28"/>
      <c r="G37" s="28"/>
      <c r="H37" s="26"/>
      <c r="I37" s="7"/>
    </row>
    <row r="38" spans="1:9" ht="13.5">
      <c r="A38" s="5"/>
      <c r="B38" s="24"/>
      <c r="C38" s="6" t="s">
        <v>29</v>
      </c>
      <c r="D38" s="21">
        <v>74000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v>8</v>
      </c>
      <c r="B40" s="24" t="s">
        <v>25</v>
      </c>
      <c r="C40" s="6">
        <v>3944497</v>
      </c>
      <c r="D40" s="21">
        <f>SUM(D41:D41)</f>
        <v>777000</v>
      </c>
      <c r="E40" s="30">
        <f>(D40*100)/C40</f>
        <v>19.698329089868746</v>
      </c>
      <c r="F40" s="28">
        <v>0.283</v>
      </c>
      <c r="G40" s="28">
        <v>0.283</v>
      </c>
      <c r="H40" s="26">
        <f>((G40*100)/F40)-100</f>
        <v>0</v>
      </c>
      <c r="I40" s="7">
        <f>FLOOR(G40,0.00001)*D40</f>
        <v>219891.00000000003</v>
      </c>
    </row>
    <row r="41" spans="1:9" ht="13.5">
      <c r="A41" s="5"/>
      <c r="B41" s="24"/>
      <c r="C41" s="6" t="s">
        <v>28</v>
      </c>
      <c r="D41" s="21">
        <v>777000</v>
      </c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v>9</v>
      </c>
      <c r="B43" s="24" t="s">
        <v>26</v>
      </c>
      <c r="C43" s="6">
        <v>987109</v>
      </c>
      <c r="D43" s="21">
        <f>SUM(D44:D46)</f>
        <v>962000</v>
      </c>
      <c r="E43" s="30">
        <f>(D43*100)/C43</f>
        <v>97.45630928296673</v>
      </c>
      <c r="F43" s="28">
        <v>0.283</v>
      </c>
      <c r="G43" s="28">
        <v>0.2833</v>
      </c>
      <c r="H43" s="26">
        <f>((G43*100)/F43)-100</f>
        <v>0.10600706713780994</v>
      </c>
      <c r="I43" s="7">
        <f>FLOOR(G43,0.00001)*D43</f>
        <v>272534.6</v>
      </c>
    </row>
    <row r="44" spans="1:9" ht="13.5">
      <c r="A44" s="5"/>
      <c r="B44" s="24"/>
      <c r="C44" s="6" t="s">
        <v>28</v>
      </c>
      <c r="D44" s="21">
        <v>370000</v>
      </c>
      <c r="E44" s="27"/>
      <c r="F44" s="28"/>
      <c r="G44" s="28"/>
      <c r="H44" s="26"/>
      <c r="I44" s="7"/>
    </row>
    <row r="45" spans="1:9" ht="13.5">
      <c r="A45" s="5"/>
      <c r="B45" s="24"/>
      <c r="C45" s="6" t="s">
        <v>30</v>
      </c>
      <c r="D45" s="21">
        <v>296000</v>
      </c>
      <c r="E45" s="27"/>
      <c r="F45" s="28"/>
      <c r="G45" s="28"/>
      <c r="H45" s="26"/>
      <c r="I45" s="7"/>
    </row>
    <row r="46" spans="1:9" ht="13.5">
      <c r="A46" s="5"/>
      <c r="B46" s="24"/>
      <c r="C46" s="6" t="s">
        <v>29</v>
      </c>
      <c r="D46" s="21">
        <v>296000</v>
      </c>
      <c r="E46" s="27"/>
      <c r="F46" s="28"/>
      <c r="G46" s="28"/>
      <c r="H46" s="26"/>
      <c r="I46" s="7"/>
    </row>
    <row r="47" spans="1:9" ht="13.5">
      <c r="A47" s="5"/>
      <c r="B47" s="24"/>
      <c r="C47" s="6"/>
      <c r="D47" s="6"/>
      <c r="E47" s="14"/>
      <c r="F47" s="28"/>
      <c r="G47" s="28"/>
      <c r="H47" s="7"/>
      <c r="I47" s="7"/>
    </row>
    <row r="48" spans="1:9" ht="13.5">
      <c r="A48" s="5">
        <v>10</v>
      </c>
      <c r="B48" s="24" t="s">
        <v>26</v>
      </c>
      <c r="C48" s="6">
        <v>1635572</v>
      </c>
      <c r="D48" s="21">
        <f>SUM(D49:D51)</f>
        <v>1443000</v>
      </c>
      <c r="E48" s="30">
        <f>(D48*100)/C48</f>
        <v>88.22601511886973</v>
      </c>
      <c r="F48" s="28">
        <v>0.283</v>
      </c>
      <c r="G48" s="28">
        <v>0.283</v>
      </c>
      <c r="H48" s="26">
        <f>((G48*100)/F48)-100</f>
        <v>0</v>
      </c>
      <c r="I48" s="7">
        <f>FLOOR(G48,0.00001)*D48</f>
        <v>408369.00000000006</v>
      </c>
    </row>
    <row r="49" spans="1:9" ht="13.5">
      <c r="A49" s="5"/>
      <c r="B49" s="24"/>
      <c r="C49" s="6" t="s">
        <v>28</v>
      </c>
      <c r="D49" s="21">
        <v>555000</v>
      </c>
      <c r="E49" s="27"/>
      <c r="F49" s="28"/>
      <c r="G49" s="28"/>
      <c r="H49" s="26"/>
      <c r="I49" s="7"/>
    </row>
    <row r="50" spans="1:9" ht="13.5">
      <c r="A50" s="5"/>
      <c r="B50" s="24"/>
      <c r="C50" s="6" t="s">
        <v>30</v>
      </c>
      <c r="D50" s="21">
        <v>518000</v>
      </c>
      <c r="E50" s="27"/>
      <c r="F50" s="28"/>
      <c r="G50" s="28"/>
      <c r="H50" s="26"/>
      <c r="I50" s="7"/>
    </row>
    <row r="51" spans="1:9" ht="13.5">
      <c r="A51" s="5"/>
      <c r="B51" s="24"/>
      <c r="C51" s="6" t="s">
        <v>29</v>
      </c>
      <c r="D51" s="21">
        <v>370000</v>
      </c>
      <c r="E51" s="27"/>
      <c r="F51" s="28"/>
      <c r="G51" s="28"/>
      <c r="H51" s="26"/>
      <c r="I51" s="7"/>
    </row>
    <row r="52" spans="1:9" ht="13.5">
      <c r="A52" s="5"/>
      <c r="B52" s="24"/>
      <c r="C52" s="6"/>
      <c r="D52" s="6"/>
      <c r="E52" s="14"/>
      <c r="F52" s="28"/>
      <c r="G52" s="28"/>
      <c r="H52" s="7"/>
      <c r="I52" s="7"/>
    </row>
    <row r="53" spans="1:9" ht="13.5">
      <c r="A53" s="5">
        <v>11</v>
      </c>
      <c r="B53" s="24" t="s">
        <v>26</v>
      </c>
      <c r="C53" s="6">
        <v>265423</v>
      </c>
      <c r="D53" s="21">
        <f>SUM(D54:D54)</f>
        <v>160000</v>
      </c>
      <c r="E53" s="30">
        <f>(D53*100)/C53</f>
        <v>60.281136148713564</v>
      </c>
      <c r="F53" s="28">
        <v>0.283</v>
      </c>
      <c r="G53" s="28">
        <v>0.283</v>
      </c>
      <c r="H53" s="26">
        <f>((G53*100)/F53)-100</f>
        <v>0</v>
      </c>
      <c r="I53" s="7">
        <f>FLOOR(G53,0.00001)*D53</f>
        <v>45280.00000000001</v>
      </c>
    </row>
    <row r="54" spans="1:9" ht="13.5">
      <c r="A54" s="5"/>
      <c r="B54" s="24"/>
      <c r="C54" s="6" t="s">
        <v>30</v>
      </c>
      <c r="D54" s="21">
        <v>160000</v>
      </c>
      <c r="E54" s="27"/>
      <c r="F54" s="28"/>
      <c r="G54" s="28"/>
      <c r="H54" s="26"/>
      <c r="I54" s="7"/>
    </row>
    <row r="55" spans="1:9" ht="13.5">
      <c r="A55" s="5"/>
      <c r="B55" s="24"/>
      <c r="C55" s="6"/>
      <c r="D55" s="6"/>
      <c r="E55" s="14"/>
      <c r="F55" s="28"/>
      <c r="G55" s="28"/>
      <c r="H55" s="7"/>
      <c r="I55" s="7"/>
    </row>
    <row r="56" spans="1:9" ht="13.5">
      <c r="A56" s="5">
        <v>12</v>
      </c>
      <c r="B56" s="24" t="s">
        <v>26</v>
      </c>
      <c r="C56" s="6">
        <v>2625698</v>
      </c>
      <c r="D56" s="21">
        <f>SUM(D57:D59)</f>
        <v>595000</v>
      </c>
      <c r="E56" s="30">
        <f>(D56*100)/C56</f>
        <v>22.66064109429188</v>
      </c>
      <c r="F56" s="28">
        <v>0.283</v>
      </c>
      <c r="G56" s="28">
        <v>0.283</v>
      </c>
      <c r="H56" s="26">
        <f>((G56*100)/F56)-100</f>
        <v>0</v>
      </c>
      <c r="I56" s="7">
        <f>FLOOR(G56,0.00001)*D56</f>
        <v>168385.00000000003</v>
      </c>
    </row>
    <row r="57" spans="1:9" ht="13.5">
      <c r="A57" s="5"/>
      <c r="B57" s="24"/>
      <c r="C57" s="6" t="s">
        <v>28</v>
      </c>
      <c r="D57" s="21">
        <v>111000</v>
      </c>
      <c r="E57" s="27"/>
      <c r="F57" s="28"/>
      <c r="G57" s="28"/>
      <c r="H57" s="26"/>
      <c r="I57" s="7"/>
    </row>
    <row r="58" spans="1:9" ht="13.5">
      <c r="A58" s="5"/>
      <c r="B58" s="24"/>
      <c r="C58" s="6" t="s">
        <v>30</v>
      </c>
      <c r="D58" s="21">
        <v>444000</v>
      </c>
      <c r="E58" s="27"/>
      <c r="F58" s="28"/>
      <c r="G58" s="28"/>
      <c r="H58" s="26"/>
      <c r="I58" s="7"/>
    </row>
    <row r="59" spans="1:9" ht="13.5">
      <c r="A59" s="5"/>
      <c r="B59" s="24"/>
      <c r="C59" s="6" t="s">
        <v>32</v>
      </c>
      <c r="D59" s="21">
        <v>40000</v>
      </c>
      <c r="E59" s="27"/>
      <c r="F59" s="28"/>
      <c r="G59" s="28"/>
      <c r="H59" s="26"/>
      <c r="I59" s="7"/>
    </row>
    <row r="60" spans="1:9" ht="13.5">
      <c r="A60" s="5"/>
      <c r="B60" s="24"/>
      <c r="C60" s="6"/>
      <c r="D60" s="6"/>
      <c r="E60" s="14"/>
      <c r="F60" s="28"/>
      <c r="G60" s="28"/>
      <c r="H60" s="7"/>
      <c r="I60" s="7"/>
    </row>
    <row r="61" spans="1:9" ht="13.5">
      <c r="A61" s="5">
        <v>13</v>
      </c>
      <c r="B61" s="24" t="s">
        <v>26</v>
      </c>
      <c r="C61" s="6">
        <v>1948000</v>
      </c>
      <c r="D61" s="21">
        <f>SUM(D62:D62)</f>
        <v>0</v>
      </c>
      <c r="E61" s="30">
        <f>(D61*100)/C61</f>
        <v>0</v>
      </c>
      <c r="F61" s="28">
        <v>0.283</v>
      </c>
      <c r="G61" s="26">
        <v>0</v>
      </c>
      <c r="H61" s="26">
        <v>0</v>
      </c>
      <c r="I61" s="7">
        <f>FLOOR(G61,0.00001)*D61</f>
        <v>0</v>
      </c>
    </row>
    <row r="62" spans="1:9" ht="13.5">
      <c r="A62" s="5"/>
      <c r="B62" s="24"/>
      <c r="C62" s="6" t="s">
        <v>33</v>
      </c>
      <c r="D62" s="21"/>
      <c r="E62" s="27"/>
      <c r="F62" s="28"/>
      <c r="G62" s="28"/>
      <c r="H62" s="26"/>
      <c r="I62" s="7"/>
    </row>
    <row r="63" spans="1:9" ht="13.5">
      <c r="A63" s="5"/>
      <c r="B63" s="24"/>
      <c r="C63" s="6"/>
      <c r="D63" s="6"/>
      <c r="E63" s="14"/>
      <c r="F63" s="28"/>
      <c r="G63" s="28"/>
      <c r="H63" s="7"/>
      <c r="I63" s="7"/>
    </row>
    <row r="64" spans="1:9" ht="13.5">
      <c r="A64" s="5">
        <v>14</v>
      </c>
      <c r="B64" s="24" t="s">
        <v>26</v>
      </c>
      <c r="C64" s="6">
        <v>328190</v>
      </c>
      <c r="D64" s="21">
        <f>SUM(D65:D65)</f>
        <v>0</v>
      </c>
      <c r="E64" s="30">
        <f>(D64*100)/C64</f>
        <v>0</v>
      </c>
      <c r="F64" s="28">
        <v>0.283</v>
      </c>
      <c r="G64" s="26">
        <v>0</v>
      </c>
      <c r="H64" s="26">
        <v>0</v>
      </c>
      <c r="I64" s="7">
        <f>FLOOR(G64,0.00001)*D64</f>
        <v>0</v>
      </c>
    </row>
    <row r="65" spans="1:9" ht="13.5">
      <c r="A65" s="5"/>
      <c r="B65" s="24"/>
      <c r="C65" s="6" t="s">
        <v>33</v>
      </c>
      <c r="D65" s="21"/>
      <c r="E65" s="27"/>
      <c r="F65" s="28"/>
      <c r="G65" s="28"/>
      <c r="H65" s="26"/>
      <c r="I65" s="7"/>
    </row>
    <row r="66" spans="1:9" ht="13.5">
      <c r="A66" s="5"/>
      <c r="B66" s="24"/>
      <c r="C66" s="6"/>
      <c r="D66" s="6"/>
      <c r="E66" s="14"/>
      <c r="F66" s="28"/>
      <c r="G66" s="28"/>
      <c r="H66" s="7"/>
      <c r="I66" s="7"/>
    </row>
    <row r="67" spans="1:9" ht="13.5">
      <c r="A67" s="5">
        <v>15</v>
      </c>
      <c r="B67" s="24" t="s">
        <v>27</v>
      </c>
      <c r="C67" s="6">
        <v>1000000</v>
      </c>
      <c r="D67" s="21">
        <f>SUM(D68:D68)</f>
        <v>0</v>
      </c>
      <c r="E67" s="30">
        <f>(D67*100)/C67</f>
        <v>0</v>
      </c>
      <c r="F67" s="28">
        <v>0.283</v>
      </c>
      <c r="G67" s="26">
        <v>0</v>
      </c>
      <c r="H67" s="26">
        <v>0</v>
      </c>
      <c r="I67" s="7">
        <f>FLOOR(G67,0.00001)*D67</f>
        <v>0</v>
      </c>
    </row>
    <row r="68" spans="1:9" ht="13.5">
      <c r="A68" s="5"/>
      <c r="B68" s="24"/>
      <c r="C68" s="6" t="s">
        <v>33</v>
      </c>
      <c r="D68" s="21"/>
      <c r="E68" s="27"/>
      <c r="F68" s="28"/>
      <c r="G68" s="28"/>
      <c r="H68" s="26"/>
      <c r="I68" s="7"/>
    </row>
    <row r="69" spans="1:9" ht="13.5">
      <c r="A69" s="5"/>
      <c r="B69" s="24"/>
      <c r="C69" s="6"/>
      <c r="D69" s="6"/>
      <c r="E69" s="14"/>
      <c r="F69" s="28"/>
      <c r="G69" s="28"/>
      <c r="H69" s="7"/>
      <c r="I69" s="7"/>
    </row>
    <row r="70" spans="1:9" ht="13.5">
      <c r="A70" s="11"/>
      <c r="B70" s="16" t="s">
        <v>14</v>
      </c>
      <c r="C70" s="12">
        <f>SUM(C10:C69)</f>
        <v>20250139</v>
      </c>
      <c r="D70" s="19">
        <f>SUM(D10,D14,D17,D21,D26,D30,D35,D40,D43,D48,D53,D56,D61,D64,D67)</f>
        <v>11105500</v>
      </c>
      <c r="E70" s="25">
        <f>(D70*100)/C70</f>
        <v>54.84159886507446</v>
      </c>
      <c r="F70" s="20"/>
      <c r="G70" s="20"/>
      <c r="H70" s="13"/>
      <c r="I70" s="29">
        <f>SUM(I10:I69)</f>
        <v>3400445.35</v>
      </c>
    </row>
    <row r="71" spans="1:9" ht="13.5">
      <c r="A71" s="5"/>
      <c r="B71" s="24"/>
      <c r="C71" s="6"/>
      <c r="D71" s="6"/>
      <c r="E71" s="14"/>
      <c r="F71" s="28"/>
      <c r="G71" s="28"/>
      <c r="H71" s="7"/>
      <c r="I71" s="7"/>
    </row>
    <row r="72" spans="1:9" ht="13.5">
      <c r="A72" s="17"/>
      <c r="B72" s="16" t="s">
        <v>12</v>
      </c>
      <c r="C72" s="19">
        <f>SUM(C70)</f>
        <v>20250139</v>
      </c>
      <c r="D72" s="19">
        <f>SUM(D70)</f>
        <v>11105500</v>
      </c>
      <c r="E72" s="25">
        <f>(D72*100)/C72</f>
        <v>54.84159886507446</v>
      </c>
      <c r="F72" s="18"/>
      <c r="G72" s="18"/>
      <c r="H72" s="18"/>
      <c r="I72" s="29">
        <f>SUM(I70)</f>
        <v>3400445.35</v>
      </c>
    </row>
    <row r="73" ht="12.75">
      <c r="C73" s="15"/>
    </row>
    <row r="74" ht="12.75">
      <c r="C74" s="15"/>
    </row>
    <row r="75" spans="2:3" ht="13.5">
      <c r="B75" s="5"/>
      <c r="C75" s="15"/>
    </row>
    <row r="76" spans="2:3" ht="13.5">
      <c r="B76" s="5"/>
      <c r="C76" s="15"/>
    </row>
    <row r="77" spans="2:3" ht="13.5">
      <c r="B77" s="5"/>
      <c r="C77" s="15"/>
    </row>
    <row r="78" spans="2:3" ht="13.5">
      <c r="B78" s="5"/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2007-12-13T14:15:47Z</cp:lastPrinted>
  <dcterms:created xsi:type="dcterms:W3CDTF">2005-05-09T20:19:33Z</dcterms:created>
  <dcterms:modified xsi:type="dcterms:W3CDTF">2008-04-17T13:40:09Z</dcterms:modified>
  <cp:category/>
  <cp:version/>
  <cp:contentType/>
  <cp:contentStatus/>
</cp:coreProperties>
</file>