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6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<sst xmlns="http://schemas.openxmlformats.org/spreadsheetml/2006/main" count="38" uniqueCount="24">
  <si>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</si>
  <si>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</si>
  <si>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</si>
  <si>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</si>
  <si>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</si>
  <si>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</si>
  <si>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</si>
  <si>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</si>
  <si>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</si>
  <si>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</si>
  <si>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</si>
  <si>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</si>
  <si>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</si>
  <si>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</si>
  <si>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</si>
  <si>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</si>
  <si>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</si>
  <si>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</si>
  <si>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</si>
  <si>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</si>
  <si>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AVISO DE VENDA DE ARROZ EM CASCA – Nº 126/08- 10/04/2008</t>
  </si>
  <si>
    <t>Alta Floresta</t>
  </si>
  <si>
    <t>BCMMT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</si>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</sst>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4">
      <selection activeCell="F17" sqref="F17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72788</v>
      </c>
      <c r="D10" s="21">
        <f>SUM(D11:D11)</f>
        <v>72788</v>
      </c>
      <c r="E10" s="27">
        <f>(D10*100)/C10</f>
        <v>100</v>
      </c>
      <c r="F10" s="28">
        <v>0.2524</v>
      </c>
      <c r="G10" s="28">
        <v>0.435</v>
      </c>
      <c r="H10" s="26">
        <f>((G10*100)/F10)-100</f>
        <v>72.34548335974642</v>
      </c>
      <c r="I10" s="7">
        <f>FLOOR(G10,0.00001)*D10</f>
        <v>31662.780000000002</v>
      </c>
    </row>
    <row r="11" spans="1:9" ht="13.5">
      <c r="A11" s="5"/>
      <c r="B11" s="24"/>
      <c r="C11" s="6" t="s">
        <v>22</v>
      </c>
      <c r="D11" s="21">
        <v>72788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81174</v>
      </c>
      <c r="D13" s="21">
        <f>SUM(D14:D14)</f>
        <v>81174</v>
      </c>
      <c r="E13" s="27">
        <f>(D13*100)/C13</f>
        <v>100</v>
      </c>
      <c r="F13" s="28">
        <v>0.2335</v>
      </c>
      <c r="G13" s="28">
        <v>0.44</v>
      </c>
      <c r="H13" s="26">
        <f>((G13*100)/F13)-100</f>
        <v>88.43683083511777</v>
      </c>
      <c r="I13" s="7">
        <f>FLOOR(G13,0.00001)*D13</f>
        <v>35716.560000000005</v>
      </c>
    </row>
    <row r="14" spans="1:9" ht="13.5">
      <c r="A14" s="5"/>
      <c r="B14" s="24"/>
      <c r="C14" s="6" t="s">
        <v>23</v>
      </c>
      <c r="D14" s="21">
        <v>81174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21</v>
      </c>
      <c r="C16" s="6">
        <v>95453</v>
      </c>
      <c r="D16" s="21">
        <f>SUM(D17:D17)</f>
        <v>95453</v>
      </c>
      <c r="E16" s="27">
        <f>(D16*100)/C16</f>
        <v>100</v>
      </c>
      <c r="F16" s="28">
        <v>0.2713</v>
      </c>
      <c r="G16" s="28">
        <v>0.42</v>
      </c>
      <c r="H16" s="26">
        <f>((G16*100)/F16)-100</f>
        <v>54.81017323995579</v>
      </c>
      <c r="I16" s="7">
        <f>FLOOR(G16,0.00001)*D16</f>
        <v>40090.26</v>
      </c>
    </row>
    <row r="17" spans="1:9" ht="13.5">
      <c r="A17" s="5"/>
      <c r="B17" s="24"/>
      <c r="C17" s="6" t="s">
        <v>22</v>
      </c>
      <c r="D17" s="21">
        <v>95453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21</v>
      </c>
      <c r="C19" s="6">
        <v>19930</v>
      </c>
      <c r="D19" s="21">
        <f>SUM(D20:D20)</f>
        <v>19930</v>
      </c>
      <c r="E19" s="27">
        <f>(D19*100)/C19</f>
        <v>100</v>
      </c>
      <c r="F19" s="28">
        <v>0.2317</v>
      </c>
      <c r="G19" s="28">
        <v>0.415</v>
      </c>
      <c r="H19" s="26">
        <f>((G19*100)/F19)-100</f>
        <v>79.11091929218819</v>
      </c>
      <c r="I19" s="7">
        <f>FLOOR(G19,0.00001)*D19</f>
        <v>8270.95</v>
      </c>
    </row>
    <row r="20" spans="1:9" ht="13.5">
      <c r="A20" s="5"/>
      <c r="B20" s="24"/>
      <c r="C20" s="6" t="s">
        <v>22</v>
      </c>
      <c r="D20" s="21">
        <v>19930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21</v>
      </c>
      <c r="C22" s="6">
        <v>19121</v>
      </c>
      <c r="D22" s="21">
        <f>SUM(D23:D23)</f>
        <v>19121</v>
      </c>
      <c r="E22" s="27">
        <f>(D22*100)/C22</f>
        <v>100</v>
      </c>
      <c r="F22" s="28">
        <v>0.2524</v>
      </c>
      <c r="G22" s="28">
        <v>0.413</v>
      </c>
      <c r="H22" s="26">
        <f>((G22*100)/F22)-100</f>
        <v>63.629160063391424</v>
      </c>
      <c r="I22" s="7">
        <f>FLOOR(G22,0.00001)*D22</f>
        <v>7896.973000000001</v>
      </c>
    </row>
    <row r="23" spans="1:9" ht="13.5">
      <c r="A23" s="5"/>
      <c r="B23" s="24"/>
      <c r="C23" s="6" t="s">
        <v>22</v>
      </c>
      <c r="D23" s="21">
        <v>19121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21</v>
      </c>
      <c r="C25" s="6">
        <v>19460</v>
      </c>
      <c r="D25" s="21">
        <f>SUM(D26:D26)</f>
        <v>19460</v>
      </c>
      <c r="E25" s="27">
        <f>(D25*100)/C25</f>
        <v>100</v>
      </c>
      <c r="F25" s="28">
        <v>0.2524</v>
      </c>
      <c r="G25" s="28">
        <v>0.411</v>
      </c>
      <c r="H25" s="26">
        <f>((G25*100)/F25)-100</f>
        <v>62.836767036450055</v>
      </c>
      <c r="I25" s="7">
        <f>FLOOR(G25,0.00001)*D25</f>
        <v>7998.06</v>
      </c>
    </row>
    <row r="26" spans="1:9" ht="13.5">
      <c r="A26" s="5"/>
      <c r="B26" s="24"/>
      <c r="C26" s="6" t="s">
        <v>22</v>
      </c>
      <c r="D26" s="21">
        <v>19460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11"/>
      <c r="B28" s="16" t="s">
        <v>14</v>
      </c>
      <c r="C28" s="12">
        <f>SUM(C10:C27)</f>
        <v>307926</v>
      </c>
      <c r="D28" s="19">
        <f>SUM(D10,D13,D16,D19,D22,D25)</f>
        <v>307926</v>
      </c>
      <c r="E28" s="25">
        <f>(D28*100)/C28</f>
        <v>100</v>
      </c>
      <c r="F28" s="20"/>
      <c r="G28" s="20"/>
      <c r="H28" s="13"/>
      <c r="I28" s="29">
        <f>SUM(I10:I27)</f>
        <v>131635.583</v>
      </c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17"/>
      <c r="B30" s="16" t="s">
        <v>12</v>
      </c>
      <c r="C30" s="19">
        <f>SUM(C28)</f>
        <v>307926</v>
      </c>
      <c r="D30" s="19">
        <f>SUM(D28)</f>
        <v>307926</v>
      </c>
      <c r="E30" s="25">
        <f>(D30*100)/C30</f>
        <v>100</v>
      </c>
      <c r="F30" s="18"/>
      <c r="G30" s="18"/>
      <c r="H30" s="18"/>
      <c r="I30" s="29">
        <f>SUM(I28)</f>
        <v>131635.583</v>
      </c>
    </row>
    <row r="31" ht="12.75">
      <c r="C31" s="15"/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2008-04-10T13:34:30Z</dcterms:modified>
  <cp:category/>
  <cp:version/>
  <cp:contentType/>
  <cp:contentStatus/>
</cp:coreProperties>
</file>