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0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<sst xmlns="http://schemas.openxmlformats.org/spreadsheetml/2006/main" count="150" uniqueCount="48">
  <si>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</si>
  <si>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</si>
  <si>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</si>
  <si>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</si>
  <si>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</si>
  <si>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</si>
  <si>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</si>
  <si>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</si>
  <si>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</si>
  <si>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</si>
  <si>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</si>
  <si>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</si>
  <si>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</si>
  <si>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</si>
  <si>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</si>
  <si>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</si>
  <si>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</si>
  <si>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</si>
  <si>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</si>
  <si>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030/08 - 31/01/2008</t>
  </si>
  <si>
    <t>RS</t>
  </si>
  <si>
    <t>Agudo</t>
  </si>
  <si>
    <t>Alegrete</t>
  </si>
  <si>
    <t>Arambare</t>
  </si>
  <si>
    <t>Bage</t>
  </si>
  <si>
    <t>Cacequi</t>
  </si>
  <si>
    <t>Cachoeira do Sul</t>
  </si>
  <si>
    <t>Camaqua</t>
  </si>
  <si>
    <t>Dom Pedrito</t>
  </si>
  <si>
    <t>Dona Francisca</t>
  </si>
  <si>
    <t>Eldorado do Sul</t>
  </si>
  <si>
    <t>Jaguarão</t>
  </si>
  <si>
    <t>Pelotas</t>
  </si>
  <si>
    <t>Rosario do Sul</t>
  </si>
  <si>
    <t>Santa Maria</t>
  </si>
  <si>
    <t>Santa Maria do Palmar</t>
  </si>
  <si>
    <t>São Borja</t>
  </si>
  <si>
    <t>São Lorenço do Sul</t>
  </si>
  <si>
    <t>São Pedro do Sul</t>
  </si>
  <si>
    <t>São Vicente do Sul</t>
  </si>
  <si>
    <t>Uruguaiana</t>
  </si>
  <si>
    <t xml:space="preserve"> </t>
  </si>
  <si>
    <t>BBM RS</t>
  </si>
  <si>
    <t>BMS</t>
  </si>
  <si>
    <t>RETIRADO</t>
  </si>
  <si>
    <t>BCMCO</t>
  </si>
  <si>
    <t>BIMU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</si>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</sst>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4" fontId="1" fillId="0" borderId="0" xfId="2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A1">
      <selection activeCell="G182" sqref="G182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1102500</v>
      </c>
      <c r="D10" s="21">
        <f>SUM(D11:D11)</f>
        <v>652500</v>
      </c>
      <c r="E10" s="28">
        <f>(D10*100)/C10</f>
        <v>59.183673469387756</v>
      </c>
      <c r="F10" s="29">
        <v>0.51</v>
      </c>
      <c r="G10" s="29">
        <v>0.51</v>
      </c>
      <c r="H10" s="27">
        <f>((G10*100)/F10)-100</f>
        <v>0</v>
      </c>
      <c r="I10" s="7">
        <f>FLOOR(G10,0.00001)*D10</f>
        <v>332775</v>
      </c>
    </row>
    <row r="11" spans="1:9" ht="13.5">
      <c r="A11" s="5"/>
      <c r="B11" s="24"/>
      <c r="C11" s="6" t="s">
        <v>42</v>
      </c>
      <c r="D11" s="21">
        <v>652500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22</v>
      </c>
      <c r="C13" s="6">
        <v>500000</v>
      </c>
      <c r="D13" s="21">
        <f>SUM(D14:D14)</f>
        <v>500000</v>
      </c>
      <c r="E13" s="28">
        <f>(D13*100)/C13</f>
        <v>100</v>
      </c>
      <c r="F13" s="29">
        <v>0.4625</v>
      </c>
      <c r="G13" s="29">
        <v>0.4625</v>
      </c>
      <c r="H13" s="27">
        <f>((G13*100)/F13)-100</f>
        <v>0</v>
      </c>
      <c r="I13" s="7">
        <f>FLOOR(G13,0.00001)*D13</f>
        <v>231250</v>
      </c>
    </row>
    <row r="14" spans="1:9" ht="13.5">
      <c r="A14" s="5"/>
      <c r="B14" s="24"/>
      <c r="C14" s="6" t="s">
        <v>42</v>
      </c>
      <c r="D14" s="6">
        <v>500000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22</v>
      </c>
      <c r="C16" s="6">
        <v>355000</v>
      </c>
      <c r="D16" s="21">
        <f>SUM(D17:D17)</f>
        <v>355000</v>
      </c>
      <c r="E16" s="28">
        <f>(D16*100)/C16</f>
        <v>100</v>
      </c>
      <c r="F16" s="29">
        <v>0.4942</v>
      </c>
      <c r="G16" s="29">
        <v>0.4942</v>
      </c>
      <c r="H16" s="27">
        <f>((G16*100)/F16)-100</f>
        <v>0</v>
      </c>
      <c r="I16" s="7">
        <f>FLOOR(G16,0.00001)*D16</f>
        <v>175441</v>
      </c>
    </row>
    <row r="17" spans="1:9" ht="13.5">
      <c r="A17" s="5"/>
      <c r="B17" s="24"/>
      <c r="C17" s="6" t="s">
        <v>42</v>
      </c>
      <c r="D17" s="6">
        <v>355000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23</v>
      </c>
      <c r="C19" s="6">
        <v>1300000</v>
      </c>
      <c r="D19" s="21">
        <f>SUM(D20:D21)</f>
        <v>1300000</v>
      </c>
      <c r="E19" s="28">
        <f>(D19*100)/C19</f>
        <v>100</v>
      </c>
      <c r="F19" s="29">
        <v>0.51</v>
      </c>
      <c r="G19" s="30">
        <v>0.5231</v>
      </c>
      <c r="H19" s="27">
        <f>((G19*100)/F19)-100</f>
        <v>2.568627450980401</v>
      </c>
      <c r="I19" s="7">
        <f>FLOOR(G19,0.00001)*D19</f>
        <v>680030</v>
      </c>
    </row>
    <row r="20" spans="1:9" ht="13.5">
      <c r="A20" s="5"/>
      <c r="B20" s="24"/>
      <c r="C20" s="6" t="s">
        <v>43</v>
      </c>
      <c r="D20" s="21">
        <v>575000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42</v>
      </c>
      <c r="D21" s="21">
        <v>725000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23</v>
      </c>
      <c r="C23" s="6">
        <v>279835</v>
      </c>
      <c r="D23" s="21">
        <f>SUM(D24:D25)</f>
        <v>279835</v>
      </c>
      <c r="E23" s="28">
        <f>(D23*100)/C23</f>
        <v>100</v>
      </c>
      <c r="F23" s="29">
        <v>0.51</v>
      </c>
      <c r="G23" s="30">
        <v>0.511</v>
      </c>
      <c r="H23" s="27">
        <f>((G23*100)/F23)-100</f>
        <v>0.19607843137255543</v>
      </c>
      <c r="I23" s="7">
        <f>FLOOR(G23,0.00001)*D23</f>
        <v>142995.685</v>
      </c>
    </row>
    <row r="24" spans="1:9" ht="13.5">
      <c r="A24" s="5"/>
      <c r="B24" s="24"/>
      <c r="C24" s="6" t="s">
        <v>43</v>
      </c>
      <c r="D24" s="21">
        <v>249835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42</v>
      </c>
      <c r="D25" s="21">
        <v>30000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6</v>
      </c>
      <c r="B27" s="24" t="s">
        <v>23</v>
      </c>
      <c r="C27" s="6">
        <v>95165</v>
      </c>
      <c r="D27" s="21">
        <f>SUM(D28:D28)</f>
        <v>95165</v>
      </c>
      <c r="E27" s="28">
        <f>(D27*100)/C27</f>
        <v>100</v>
      </c>
      <c r="F27" s="29">
        <v>0.51</v>
      </c>
      <c r="G27" s="29">
        <v>0.51</v>
      </c>
      <c r="H27" s="27">
        <f>((G27*100)/F27)-100</f>
        <v>0</v>
      </c>
      <c r="I27" s="7">
        <f>FLOOR(G27,0.00001)*D27</f>
        <v>48534.15</v>
      </c>
    </row>
    <row r="28" spans="1:9" ht="13.5">
      <c r="A28" s="5"/>
      <c r="B28" s="24"/>
      <c r="C28" s="6" t="s">
        <v>43</v>
      </c>
      <c r="D28" s="6">
        <v>95165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7</v>
      </c>
      <c r="B30" s="24" t="s">
        <v>23</v>
      </c>
      <c r="C30" s="6">
        <v>375000</v>
      </c>
      <c r="D30" s="21">
        <f>SUM(D31:D32)</f>
        <v>65000</v>
      </c>
      <c r="E30" s="28">
        <f>(D30*100)/C30</f>
        <v>17.333333333333332</v>
      </c>
      <c r="F30" s="29">
        <v>0.51</v>
      </c>
      <c r="G30" s="30">
        <v>0.5101</v>
      </c>
      <c r="H30" s="27">
        <f>((G30*100)/F30)-100</f>
        <v>0.01960784313725128</v>
      </c>
      <c r="I30" s="7">
        <f>FLOOR(G30,0.00001)*D30</f>
        <v>33156.5</v>
      </c>
    </row>
    <row r="31" spans="1:9" ht="13.5">
      <c r="A31" s="5"/>
      <c r="B31" s="24"/>
      <c r="C31" s="6" t="s">
        <v>43</v>
      </c>
      <c r="D31" s="21">
        <v>15000</v>
      </c>
      <c r="E31" s="28"/>
      <c r="F31" s="29"/>
      <c r="G31" s="30"/>
      <c r="H31" s="27"/>
      <c r="I31" s="7"/>
    </row>
    <row r="32" spans="1:9" ht="13.5">
      <c r="A32" s="5"/>
      <c r="B32" s="24"/>
      <c r="C32" s="6" t="s">
        <v>42</v>
      </c>
      <c r="D32" s="21">
        <v>50000</v>
      </c>
      <c r="E32" s="28"/>
      <c r="F32" s="29"/>
      <c r="G32" s="30"/>
      <c r="H32" s="27"/>
      <c r="I32" s="7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5">
        <v>8</v>
      </c>
      <c r="B34" s="24" t="s">
        <v>24</v>
      </c>
      <c r="C34" s="6">
        <v>92520</v>
      </c>
      <c r="D34" s="21">
        <f>SUM(D35:D35)</f>
        <v>92520</v>
      </c>
      <c r="E34" s="28">
        <f>(D34*100)/C34</f>
        <v>100</v>
      </c>
      <c r="F34" s="29">
        <v>0.5258</v>
      </c>
      <c r="G34" s="29">
        <v>0.5258</v>
      </c>
      <c r="H34" s="27">
        <f>((G34*100)/F34)-100</f>
        <v>0</v>
      </c>
      <c r="I34" s="7">
        <f>FLOOR(G34,0.00001)*D34</f>
        <v>48647.016</v>
      </c>
    </row>
    <row r="35" spans="1:9" ht="13.5">
      <c r="A35" s="5"/>
      <c r="B35" s="24"/>
      <c r="C35" s="6" t="s">
        <v>42</v>
      </c>
      <c r="D35" s="6">
        <v>92520</v>
      </c>
      <c r="E35" s="28"/>
      <c r="F35" s="29"/>
      <c r="G35" s="30"/>
      <c r="H35" s="27"/>
      <c r="I35" s="7"/>
    </row>
    <row r="36" spans="1:9" ht="13.5">
      <c r="A36" s="5"/>
      <c r="B36" s="24"/>
      <c r="C36" s="6"/>
      <c r="D36" s="6"/>
      <c r="E36" s="14"/>
      <c r="F36" s="29"/>
      <c r="G36" s="29"/>
      <c r="H36" s="7"/>
      <c r="I36" s="7"/>
    </row>
    <row r="37" spans="1:9" ht="13.5">
      <c r="A37" s="5">
        <v>9</v>
      </c>
      <c r="B37" s="24" t="s">
        <v>25</v>
      </c>
      <c r="C37" s="6">
        <v>500000</v>
      </c>
      <c r="D37" s="21">
        <f>SUM(D38:D39)</f>
        <v>500000</v>
      </c>
      <c r="E37" s="28">
        <f>(D37*100)/C37</f>
        <v>100</v>
      </c>
      <c r="F37" s="29">
        <v>0.4942</v>
      </c>
      <c r="G37" s="30">
        <v>0.495</v>
      </c>
      <c r="H37" s="27">
        <f>((G37*100)/F37)-100</f>
        <v>0.16187778227438798</v>
      </c>
      <c r="I37" s="7">
        <f>FLOOR(G37,0.00001)*D37</f>
        <v>247500.00000000003</v>
      </c>
    </row>
    <row r="38" spans="1:9" ht="13.5">
      <c r="A38" s="5"/>
      <c r="B38" s="24"/>
      <c r="C38" s="6" t="s">
        <v>43</v>
      </c>
      <c r="D38" s="21">
        <v>224000</v>
      </c>
      <c r="E38" s="28"/>
      <c r="F38" s="29"/>
      <c r="G38" s="30"/>
      <c r="H38" s="27"/>
      <c r="I38" s="7"/>
    </row>
    <row r="39" spans="1:9" ht="13.5">
      <c r="A39" s="5"/>
      <c r="B39" s="24"/>
      <c r="C39" s="6" t="s">
        <v>42</v>
      </c>
      <c r="D39" s="21">
        <v>276000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5">
        <v>10</v>
      </c>
      <c r="B41" s="24" t="s">
        <v>26</v>
      </c>
      <c r="C41" s="6">
        <v>201195</v>
      </c>
      <c r="D41" s="21">
        <f>SUM(D42:D42)</f>
        <v>201195</v>
      </c>
      <c r="E41" s="28">
        <f>(D41*100)/C41</f>
        <v>100</v>
      </c>
      <c r="F41" s="29">
        <v>0.4625</v>
      </c>
      <c r="G41" s="29">
        <v>0.4625</v>
      </c>
      <c r="H41" s="27">
        <f>((G41*100)/F41)-100</f>
        <v>0</v>
      </c>
      <c r="I41" s="7">
        <f>FLOOR(G41,0.00001)*D41</f>
        <v>93052.6875</v>
      </c>
    </row>
    <row r="42" spans="1:9" ht="13.5">
      <c r="A42" s="5"/>
      <c r="B42" s="24"/>
      <c r="C42" s="6" t="s">
        <v>42</v>
      </c>
      <c r="D42" s="6">
        <v>201195</v>
      </c>
      <c r="E42" s="28"/>
      <c r="F42" s="29"/>
      <c r="G42" s="30"/>
      <c r="H42" s="27"/>
      <c r="I42" s="7"/>
    </row>
    <row r="43" spans="1:9" ht="13.5">
      <c r="A43" s="5"/>
      <c r="B43" s="24"/>
      <c r="C43" s="6"/>
      <c r="D43" s="6"/>
      <c r="E43" s="14"/>
      <c r="F43" s="29"/>
      <c r="G43" s="29"/>
      <c r="H43" s="7"/>
      <c r="I43" s="7"/>
    </row>
    <row r="44" spans="1:9" ht="13.5">
      <c r="A44" s="5">
        <v>11</v>
      </c>
      <c r="B44" s="24" t="s">
        <v>26</v>
      </c>
      <c r="C44" s="6">
        <v>1125000</v>
      </c>
      <c r="D44" s="21">
        <f>SUM(D45:D45)</f>
        <v>750000</v>
      </c>
      <c r="E44" s="28">
        <f>(D44*100)/C44</f>
        <v>66.66666666666667</v>
      </c>
      <c r="F44" s="29">
        <v>0.51</v>
      </c>
      <c r="G44" s="29">
        <v>0.51</v>
      </c>
      <c r="H44" s="27">
        <f>((G44*100)/F44)-100</f>
        <v>0</v>
      </c>
      <c r="I44" s="7">
        <f>FLOOR(G44,0.00001)*D44</f>
        <v>382500</v>
      </c>
    </row>
    <row r="45" spans="1:9" ht="13.5">
      <c r="A45" s="5"/>
      <c r="B45" s="24"/>
      <c r="C45" s="6" t="s">
        <v>42</v>
      </c>
      <c r="D45" s="21">
        <v>750000</v>
      </c>
      <c r="E45" s="28"/>
      <c r="F45" s="29"/>
      <c r="G45" s="30"/>
      <c r="H45" s="27"/>
      <c r="I45" s="7"/>
    </row>
    <row r="46" spans="1:9" ht="13.5">
      <c r="A46" s="5"/>
      <c r="B46" s="24"/>
      <c r="C46" s="6"/>
      <c r="D46" s="6"/>
      <c r="E46" s="14"/>
      <c r="F46" s="29"/>
      <c r="G46" s="29"/>
      <c r="H46" s="7"/>
      <c r="I46" s="7"/>
    </row>
    <row r="47" spans="1:9" ht="13.5">
      <c r="A47" s="5">
        <v>12</v>
      </c>
      <c r="B47" s="24" t="s">
        <v>26</v>
      </c>
      <c r="C47" s="6">
        <v>1381800</v>
      </c>
      <c r="D47" s="21">
        <f>SUM(D48:D48)</f>
        <v>0</v>
      </c>
      <c r="E47" s="36">
        <f>(D47*100)/C47</f>
        <v>0</v>
      </c>
      <c r="F47" s="29">
        <v>0.4942</v>
      </c>
      <c r="G47" s="37">
        <v>0</v>
      </c>
      <c r="H47" s="37">
        <v>0</v>
      </c>
      <c r="I47" s="7">
        <f>FLOOR(G47,0.00001)*D47</f>
        <v>0</v>
      </c>
    </row>
    <row r="48" spans="1:9" ht="13.5">
      <c r="A48" s="5"/>
      <c r="B48" s="24"/>
      <c r="C48" s="6" t="s">
        <v>44</v>
      </c>
      <c r="D48" s="21"/>
      <c r="E48" s="28"/>
      <c r="F48" s="29"/>
      <c r="G48" s="30"/>
      <c r="H48" s="27"/>
      <c r="I48" s="7"/>
    </row>
    <row r="49" spans="1:9" ht="13.5">
      <c r="A49" s="5"/>
      <c r="B49" s="24"/>
      <c r="C49" s="6"/>
      <c r="D49" s="6"/>
      <c r="E49" s="14"/>
      <c r="F49" s="29"/>
      <c r="G49" s="29"/>
      <c r="H49" s="7"/>
      <c r="I49" s="7"/>
    </row>
    <row r="50" spans="1:9" ht="13.5">
      <c r="A50" s="5">
        <v>13</v>
      </c>
      <c r="B50" s="24" t="s">
        <v>26</v>
      </c>
      <c r="C50" s="6">
        <v>125000</v>
      </c>
      <c r="D50" s="21">
        <f>SUM(D51:D51)</f>
        <v>125000</v>
      </c>
      <c r="E50" s="28">
        <f>(D50*100)/C50</f>
        <v>100</v>
      </c>
      <c r="F50" s="29">
        <v>0.4625</v>
      </c>
      <c r="G50" s="29">
        <v>0.4625</v>
      </c>
      <c r="H50" s="27">
        <f>((G50*100)/F50)-100</f>
        <v>0</v>
      </c>
      <c r="I50" s="7">
        <f>FLOOR(G50,0.00001)*D50</f>
        <v>57812.5</v>
      </c>
    </row>
    <row r="51" spans="1:9" ht="13.5">
      <c r="A51" s="5"/>
      <c r="B51" s="24"/>
      <c r="C51" s="6" t="s">
        <v>42</v>
      </c>
      <c r="D51" s="6">
        <v>125000</v>
      </c>
      <c r="E51" s="28"/>
      <c r="F51" s="29"/>
      <c r="G51" s="30"/>
      <c r="H51" s="27"/>
      <c r="I51" s="7"/>
    </row>
    <row r="52" spans="1:9" ht="13.5">
      <c r="A52" s="5"/>
      <c r="B52" s="24"/>
      <c r="C52" s="6"/>
      <c r="D52" s="6"/>
      <c r="E52" s="14"/>
      <c r="F52" s="29"/>
      <c r="G52" s="29"/>
      <c r="H52" s="7"/>
      <c r="I52" s="7"/>
    </row>
    <row r="53" spans="1:9" ht="13.5">
      <c r="A53" s="5">
        <v>14</v>
      </c>
      <c r="B53" s="24" t="s">
        <v>27</v>
      </c>
      <c r="C53" s="6">
        <v>1034535</v>
      </c>
      <c r="D53" s="21">
        <f>SUM(D54:D55)</f>
        <v>1034535</v>
      </c>
      <c r="E53" s="28">
        <f>(D53*100)/C53</f>
        <v>100</v>
      </c>
      <c r="F53" s="29">
        <v>0.4942</v>
      </c>
      <c r="G53" s="30">
        <v>0.4981</v>
      </c>
      <c r="H53" s="27">
        <f>((G53*100)/F53)-100</f>
        <v>0.7891541885876308</v>
      </c>
      <c r="I53" s="7">
        <f>FLOOR(G53,0.00001)*D53</f>
        <v>515301.88350000005</v>
      </c>
    </row>
    <row r="54" spans="1:9" ht="13.5">
      <c r="A54" s="5"/>
      <c r="B54" s="24"/>
      <c r="C54" s="6" t="s">
        <v>43</v>
      </c>
      <c r="D54" s="21">
        <v>325000</v>
      </c>
      <c r="E54" s="28"/>
      <c r="F54" s="29"/>
      <c r="G54" s="30"/>
      <c r="H54" s="27"/>
      <c r="I54" s="7"/>
    </row>
    <row r="55" spans="1:9" ht="13.5">
      <c r="A55" s="5"/>
      <c r="B55" s="24"/>
      <c r="C55" s="6" t="s">
        <v>42</v>
      </c>
      <c r="D55" s="21">
        <v>709535</v>
      </c>
      <c r="E55" s="28"/>
      <c r="F55" s="29"/>
      <c r="G55" s="30"/>
      <c r="H55" s="27"/>
      <c r="I55" s="7"/>
    </row>
    <row r="56" spans="1:9" ht="13.5">
      <c r="A56" s="5"/>
      <c r="B56" s="24"/>
      <c r="C56" s="6"/>
      <c r="D56" s="6"/>
      <c r="E56" s="14"/>
      <c r="F56" s="29"/>
      <c r="G56" s="29"/>
      <c r="H56" s="7"/>
      <c r="I56" s="7"/>
    </row>
    <row r="57" spans="1:9" ht="13.5">
      <c r="A57" s="5">
        <v>15</v>
      </c>
      <c r="B57" s="24" t="s">
        <v>28</v>
      </c>
      <c r="C57" s="6">
        <v>50000</v>
      </c>
      <c r="D57" s="21">
        <f>SUM(D58:D58)</f>
        <v>50000</v>
      </c>
      <c r="E57" s="28">
        <f>(D57*100)/C57</f>
        <v>100</v>
      </c>
      <c r="F57" s="29">
        <v>0.4942</v>
      </c>
      <c r="G57" s="29">
        <v>0.4942</v>
      </c>
      <c r="H57" s="27">
        <f>((G57*100)/F57)-100</f>
        <v>0</v>
      </c>
      <c r="I57" s="7">
        <f>FLOOR(G57,0.00001)*D57</f>
        <v>24710</v>
      </c>
    </row>
    <row r="58" spans="1:9" ht="13.5">
      <c r="A58" s="5"/>
      <c r="B58" s="24"/>
      <c r="C58" s="6" t="s">
        <v>43</v>
      </c>
      <c r="D58" s="6">
        <v>50000</v>
      </c>
      <c r="E58" s="28"/>
      <c r="F58" s="29"/>
      <c r="G58" s="30"/>
      <c r="H58" s="27"/>
      <c r="I58" s="7"/>
    </row>
    <row r="59" spans="1:9" ht="13.5">
      <c r="A59" s="5"/>
      <c r="B59" s="24"/>
      <c r="C59" s="6"/>
      <c r="D59" s="6"/>
      <c r="E59" s="14"/>
      <c r="F59" s="29"/>
      <c r="G59" s="29"/>
      <c r="H59" s="7"/>
      <c r="I59" s="7"/>
    </row>
    <row r="60" spans="1:9" ht="13.5">
      <c r="A60" s="5">
        <v>16</v>
      </c>
      <c r="B60" s="24" t="s">
        <v>28</v>
      </c>
      <c r="C60" s="6">
        <v>200000</v>
      </c>
      <c r="D60" s="21">
        <f>SUM(D61:D61)</f>
        <v>200000</v>
      </c>
      <c r="E60" s="28">
        <f>(D60*100)/C60</f>
        <v>100</v>
      </c>
      <c r="F60" s="29">
        <v>0.51</v>
      </c>
      <c r="G60" s="29">
        <v>0.51</v>
      </c>
      <c r="H60" s="27">
        <f>((G60*100)/F60)-100</f>
        <v>0</v>
      </c>
      <c r="I60" s="7">
        <f>FLOOR(G60,0.00001)*D60</f>
        <v>102000</v>
      </c>
    </row>
    <row r="61" spans="1:9" ht="13.5">
      <c r="A61" s="5"/>
      <c r="B61" s="24"/>
      <c r="C61" s="6" t="s">
        <v>43</v>
      </c>
      <c r="D61" s="6">
        <v>200000</v>
      </c>
      <c r="E61" s="28"/>
      <c r="F61" s="29"/>
      <c r="G61" s="30"/>
      <c r="H61" s="27"/>
      <c r="I61" s="7"/>
    </row>
    <row r="62" spans="1:9" ht="13.5">
      <c r="A62" s="5"/>
      <c r="B62" s="24"/>
      <c r="C62" s="6"/>
      <c r="D62" s="6"/>
      <c r="E62" s="14"/>
      <c r="F62" s="29"/>
      <c r="G62" s="29"/>
      <c r="H62" s="7"/>
      <c r="I62" s="7"/>
    </row>
    <row r="63" spans="1:9" ht="13.5">
      <c r="A63" s="5">
        <v>17</v>
      </c>
      <c r="B63" s="24" t="s">
        <v>29</v>
      </c>
      <c r="C63" s="6">
        <v>720804</v>
      </c>
      <c r="D63" s="21">
        <f>SUM(D64:D65)</f>
        <v>350000</v>
      </c>
      <c r="E63" s="28">
        <f>(D63*100)/C63</f>
        <v>48.556889251447</v>
      </c>
      <c r="F63" s="29">
        <v>0.4625</v>
      </c>
      <c r="G63" s="29">
        <v>0.4625</v>
      </c>
      <c r="H63" s="27">
        <f>((G63*100)/F63)-100</f>
        <v>0</v>
      </c>
      <c r="I63" s="7">
        <f>FLOOR(G63,0.00001)*D63</f>
        <v>161875</v>
      </c>
    </row>
    <row r="64" spans="1:9" ht="13.5">
      <c r="A64" s="5"/>
      <c r="B64" s="24"/>
      <c r="C64" s="6" t="s">
        <v>43</v>
      </c>
      <c r="D64" s="21">
        <v>100000</v>
      </c>
      <c r="E64" s="28"/>
      <c r="F64" s="29"/>
      <c r="G64" s="30"/>
      <c r="H64" s="27"/>
      <c r="I64" s="7"/>
    </row>
    <row r="65" spans="1:9" ht="13.5">
      <c r="A65" s="5"/>
      <c r="B65" s="24"/>
      <c r="C65" s="6" t="s">
        <v>42</v>
      </c>
      <c r="D65" s="21">
        <v>250000</v>
      </c>
      <c r="E65" s="28"/>
      <c r="F65" s="29"/>
      <c r="G65" s="30"/>
      <c r="H65" s="27"/>
      <c r="I65" s="7"/>
    </row>
    <row r="66" spans="1:9" ht="13.5">
      <c r="A66" s="5"/>
      <c r="B66" s="24"/>
      <c r="C66" s="6"/>
      <c r="D66" s="6"/>
      <c r="E66" s="14"/>
      <c r="F66" s="29"/>
      <c r="G66" s="29"/>
      <c r="H66" s="7"/>
      <c r="I66" s="7"/>
    </row>
    <row r="67" spans="1:9" ht="13.5">
      <c r="A67" s="5">
        <v>18</v>
      </c>
      <c r="B67" s="24" t="s">
        <v>29</v>
      </c>
      <c r="C67" s="6">
        <v>468740</v>
      </c>
      <c r="D67" s="21">
        <f>SUM(D68:D68)</f>
        <v>0</v>
      </c>
      <c r="E67" s="36">
        <f>(D67*100)/C67</f>
        <v>0</v>
      </c>
      <c r="F67" s="29">
        <v>0.4945</v>
      </c>
      <c r="G67" s="37">
        <v>0</v>
      </c>
      <c r="H67" s="37">
        <v>0</v>
      </c>
      <c r="I67" s="7">
        <f>FLOOR(G67,0.00001)*D67</f>
        <v>0</v>
      </c>
    </row>
    <row r="68" spans="1:9" ht="13.5">
      <c r="A68" s="5"/>
      <c r="B68" s="24"/>
      <c r="C68" s="6" t="s">
        <v>44</v>
      </c>
      <c r="D68" s="21">
        <v>0</v>
      </c>
      <c r="E68" s="28"/>
      <c r="F68" s="29"/>
      <c r="G68" s="30"/>
      <c r="H68" s="27"/>
      <c r="I68" s="7"/>
    </row>
    <row r="69" spans="1:9" ht="13.5">
      <c r="A69" s="5"/>
      <c r="B69" s="24"/>
      <c r="C69" s="6"/>
      <c r="D69" s="6"/>
      <c r="E69" s="14"/>
      <c r="F69" s="29"/>
      <c r="G69" s="29"/>
      <c r="H69" s="7"/>
      <c r="I69" s="7"/>
    </row>
    <row r="70" spans="1:9" ht="13.5">
      <c r="A70" s="5">
        <v>19</v>
      </c>
      <c r="B70" s="24" t="s">
        <v>29</v>
      </c>
      <c r="C70" s="6">
        <v>545960</v>
      </c>
      <c r="D70" s="21">
        <f>SUM(D71:D71)</f>
        <v>545960</v>
      </c>
      <c r="E70" s="28">
        <f>(D70*100)/C70</f>
        <v>100</v>
      </c>
      <c r="F70" s="29">
        <v>0.51</v>
      </c>
      <c r="G70" s="29">
        <v>0.51</v>
      </c>
      <c r="H70" s="27">
        <f>((G70*100)/F70)-100</f>
        <v>0</v>
      </c>
      <c r="I70" s="7">
        <f>FLOOR(G70,0.00001)*D70</f>
        <v>278439.6</v>
      </c>
    </row>
    <row r="71" spans="1:9" ht="13.5">
      <c r="A71" s="5"/>
      <c r="B71" s="24"/>
      <c r="C71" s="6" t="s">
        <v>42</v>
      </c>
      <c r="D71" s="6">
        <v>545960</v>
      </c>
      <c r="E71" s="28"/>
      <c r="F71" s="29"/>
      <c r="G71" s="30"/>
      <c r="H71" s="27"/>
      <c r="I71" s="7"/>
    </row>
    <row r="72" spans="1:9" ht="13.5">
      <c r="A72" s="5"/>
      <c r="B72" s="24"/>
      <c r="C72" s="6"/>
      <c r="D72" s="6"/>
      <c r="E72" s="14"/>
      <c r="F72" s="29"/>
      <c r="G72" s="29"/>
      <c r="H72" s="7"/>
      <c r="I72" s="7"/>
    </row>
    <row r="73" spans="1:9" ht="13.5">
      <c r="A73" s="5">
        <v>20</v>
      </c>
      <c r="B73" s="24" t="s">
        <v>30</v>
      </c>
      <c r="C73" s="6">
        <v>2654754</v>
      </c>
      <c r="D73" s="21">
        <f>SUM(D74:D75)</f>
        <v>2025000</v>
      </c>
      <c r="E73" s="28">
        <f>(D73*100)/C73</f>
        <v>76.27825403031693</v>
      </c>
      <c r="F73" s="29">
        <v>0.4942</v>
      </c>
      <c r="G73" s="29">
        <v>0.4942</v>
      </c>
      <c r="H73" s="27">
        <f>((G73*100)/F73)-100</f>
        <v>0</v>
      </c>
      <c r="I73" s="7">
        <f>FLOOR(G73,0.00001)*D73</f>
        <v>1000755</v>
      </c>
    </row>
    <row r="74" spans="1:9" ht="13.5">
      <c r="A74" s="5"/>
      <c r="B74" s="24"/>
      <c r="C74" s="6" t="s">
        <v>43</v>
      </c>
      <c r="D74" s="21">
        <v>375000</v>
      </c>
      <c r="E74" s="28"/>
      <c r="F74" s="29"/>
      <c r="G74" s="30"/>
      <c r="H74" s="27"/>
      <c r="I74" s="7"/>
    </row>
    <row r="75" spans="1:9" ht="13.5">
      <c r="A75" s="5"/>
      <c r="B75" s="24"/>
      <c r="C75" s="6" t="s">
        <v>42</v>
      </c>
      <c r="D75" s="21">
        <v>1650000</v>
      </c>
      <c r="E75" s="28"/>
      <c r="F75" s="29"/>
      <c r="G75" s="30"/>
      <c r="H75" s="27"/>
      <c r="I75" s="7"/>
    </row>
    <row r="76" spans="1:9" ht="13.5">
      <c r="A76" s="5"/>
      <c r="B76" s="24"/>
      <c r="C76" s="6"/>
      <c r="D76" s="6"/>
      <c r="E76" s="14"/>
      <c r="F76" s="29"/>
      <c r="G76" s="29"/>
      <c r="H76" s="7"/>
      <c r="I76" s="7"/>
    </row>
    <row r="77" spans="1:9" ht="13.5">
      <c r="A77" s="5">
        <v>21</v>
      </c>
      <c r="B77" s="24" t="s">
        <v>31</v>
      </c>
      <c r="C77" s="6">
        <v>151112</v>
      </c>
      <c r="D77" s="21">
        <f>SUM(D78:D78)</f>
        <v>0</v>
      </c>
      <c r="E77" s="36">
        <f>(D77*100)/C77</f>
        <v>0</v>
      </c>
      <c r="F77" s="29">
        <v>0.5258</v>
      </c>
      <c r="G77" s="37">
        <v>0</v>
      </c>
      <c r="H77" s="37">
        <v>0</v>
      </c>
      <c r="I77" s="7">
        <f>FLOOR(G77,0.00001)*D77</f>
        <v>0</v>
      </c>
    </row>
    <row r="78" spans="1:9" ht="13.5">
      <c r="A78" s="5"/>
      <c r="B78" s="24"/>
      <c r="C78" s="6" t="s">
        <v>44</v>
      </c>
      <c r="D78" s="21">
        <v>0</v>
      </c>
      <c r="E78" s="28"/>
      <c r="F78" s="29"/>
      <c r="G78" s="30"/>
      <c r="H78" s="27"/>
      <c r="I78" s="7"/>
    </row>
    <row r="79" spans="1:9" ht="13.5">
      <c r="A79" s="5"/>
      <c r="B79" s="24"/>
      <c r="C79" s="6"/>
      <c r="D79" s="6"/>
      <c r="E79" s="14"/>
      <c r="F79" s="29"/>
      <c r="G79" s="29"/>
      <c r="H79" s="7"/>
      <c r="I79" s="7"/>
    </row>
    <row r="80" spans="1:9" ht="13.5">
      <c r="A80" s="5">
        <v>22</v>
      </c>
      <c r="B80" s="24" t="s">
        <v>32</v>
      </c>
      <c r="C80" s="6">
        <v>5317469</v>
      </c>
      <c r="D80" s="21">
        <f>SUM(D81:D81)</f>
        <v>750000</v>
      </c>
      <c r="E80" s="28">
        <f>(D80*100)/C80</f>
        <v>14.104454581681622</v>
      </c>
      <c r="F80" s="29">
        <v>0.51</v>
      </c>
      <c r="G80" s="29">
        <v>0.51</v>
      </c>
      <c r="H80" s="27">
        <f>((G80*100)/F80)-100</f>
        <v>0</v>
      </c>
      <c r="I80" s="7">
        <f>FLOOR(G80,0.00001)*D80</f>
        <v>382500</v>
      </c>
    </row>
    <row r="81" spans="1:9" ht="13.5">
      <c r="A81" s="5"/>
      <c r="B81" s="24"/>
      <c r="C81" s="6" t="s">
        <v>43</v>
      </c>
      <c r="D81" s="21">
        <v>750000</v>
      </c>
      <c r="E81" s="28"/>
      <c r="F81" s="29"/>
      <c r="G81" s="30"/>
      <c r="H81" s="27"/>
      <c r="I81" s="7"/>
    </row>
    <row r="82" spans="1:9" ht="13.5">
      <c r="A82" s="5"/>
      <c r="B82" s="24"/>
      <c r="C82" s="6"/>
      <c r="D82" s="6"/>
      <c r="E82" s="14"/>
      <c r="F82" s="29"/>
      <c r="G82" s="29"/>
      <c r="H82" s="7"/>
      <c r="I82" s="7"/>
    </row>
    <row r="83" spans="1:9" ht="13.5">
      <c r="A83" s="5">
        <v>23</v>
      </c>
      <c r="B83" s="24" t="s">
        <v>32</v>
      </c>
      <c r="C83" s="6">
        <v>4053207</v>
      </c>
      <c r="D83" s="21">
        <f>SUM(D84:D84)</f>
        <v>30000</v>
      </c>
      <c r="E83" s="28">
        <f>(D83*100)/C83</f>
        <v>0.7401546479121348</v>
      </c>
      <c r="F83" s="29">
        <v>0.51</v>
      </c>
      <c r="G83" s="29">
        <v>0.51</v>
      </c>
      <c r="H83" s="27">
        <f>((G83*100)/F83)-100</f>
        <v>0</v>
      </c>
      <c r="I83" s="7">
        <f>FLOOR(G83,0.00001)*D83</f>
        <v>15300</v>
      </c>
    </row>
    <row r="84" spans="1:9" ht="13.5">
      <c r="A84" s="5"/>
      <c r="B84" s="24"/>
      <c r="C84" s="6" t="s">
        <v>43</v>
      </c>
      <c r="D84" s="21">
        <v>30000</v>
      </c>
      <c r="E84" s="28"/>
      <c r="F84" s="29"/>
      <c r="G84" s="30"/>
      <c r="H84" s="27"/>
      <c r="I84" s="7"/>
    </row>
    <row r="85" spans="1:9" ht="13.5">
      <c r="A85" s="5"/>
      <c r="B85" s="24"/>
      <c r="C85" s="6"/>
      <c r="D85" s="6"/>
      <c r="E85" s="14"/>
      <c r="F85" s="29"/>
      <c r="G85" s="29"/>
      <c r="H85" s="7"/>
      <c r="I85" s="7"/>
    </row>
    <row r="86" spans="1:9" ht="13.5">
      <c r="A86" s="5">
        <v>24</v>
      </c>
      <c r="B86" s="24" t="s">
        <v>32</v>
      </c>
      <c r="C86" s="6">
        <v>1293735</v>
      </c>
      <c r="D86" s="21">
        <f>SUM(D87:D88)</f>
        <v>575000</v>
      </c>
      <c r="E86" s="28">
        <f>(D86*100)/C86</f>
        <v>44.44495974832559</v>
      </c>
      <c r="F86" s="29">
        <v>0.51</v>
      </c>
      <c r="G86" s="30">
        <v>0.5255</v>
      </c>
      <c r="H86" s="27">
        <f>((G86*100)/F86)-100</f>
        <v>3.0392156862745026</v>
      </c>
      <c r="I86" s="7">
        <f>FLOOR(G86,0.00001)*D86</f>
        <v>302162.50000000006</v>
      </c>
    </row>
    <row r="87" spans="1:9" ht="13.5">
      <c r="A87" s="5"/>
      <c r="B87" s="24"/>
      <c r="C87" s="6" t="s">
        <v>43</v>
      </c>
      <c r="D87" s="21">
        <v>450000</v>
      </c>
      <c r="E87" s="28"/>
      <c r="F87" s="29"/>
      <c r="G87" s="30"/>
      <c r="H87" s="27"/>
      <c r="I87" s="7"/>
    </row>
    <row r="88" spans="1:9" ht="13.5">
      <c r="A88" s="5"/>
      <c r="B88" s="24"/>
      <c r="C88" s="6" t="s">
        <v>42</v>
      </c>
      <c r="D88" s="21">
        <v>125000</v>
      </c>
      <c r="E88" s="28"/>
      <c r="F88" s="29"/>
      <c r="G88" s="30"/>
      <c r="H88" s="27"/>
      <c r="I88" s="7"/>
    </row>
    <row r="89" spans="1:9" ht="13.5">
      <c r="A89" s="5"/>
      <c r="B89" s="24"/>
      <c r="C89" s="6"/>
      <c r="D89" s="6"/>
      <c r="E89" s="14"/>
      <c r="F89" s="29"/>
      <c r="G89" s="29"/>
      <c r="H89" s="7"/>
      <c r="I89" s="7"/>
    </row>
    <row r="90" spans="1:9" ht="13.5">
      <c r="A90" s="5">
        <v>25</v>
      </c>
      <c r="B90" s="24" t="s">
        <v>32</v>
      </c>
      <c r="C90" s="6">
        <v>320000</v>
      </c>
      <c r="D90" s="21">
        <f>SUM(D91:D91)</f>
        <v>320000</v>
      </c>
      <c r="E90" s="28">
        <f>(D90*100)/C90</f>
        <v>100</v>
      </c>
      <c r="F90" s="29">
        <v>0.5258</v>
      </c>
      <c r="G90" s="29">
        <v>0.5258</v>
      </c>
      <c r="H90" s="27">
        <f>((G90*100)/F90)-100</f>
        <v>0</v>
      </c>
      <c r="I90" s="7">
        <f>FLOOR(G90,0.00001)*D90</f>
        <v>168256</v>
      </c>
    </row>
    <row r="91" spans="1:9" ht="13.5">
      <c r="A91" s="5"/>
      <c r="B91" s="24"/>
      <c r="C91" s="6" t="s">
        <v>43</v>
      </c>
      <c r="D91" s="6">
        <v>320000</v>
      </c>
      <c r="E91" s="28"/>
      <c r="F91" s="29"/>
      <c r="G91" s="30"/>
      <c r="H91" s="27"/>
      <c r="I91" s="7"/>
    </row>
    <row r="92" spans="1:9" ht="13.5">
      <c r="A92" s="5"/>
      <c r="B92" s="24"/>
      <c r="C92" s="6"/>
      <c r="D92" s="6"/>
      <c r="E92" s="14"/>
      <c r="F92" s="29"/>
      <c r="G92" s="29"/>
      <c r="H92" s="7"/>
      <c r="I92" s="7"/>
    </row>
    <row r="93" spans="1:9" ht="13.5">
      <c r="A93" s="5">
        <v>26</v>
      </c>
      <c r="B93" s="24" t="s">
        <v>33</v>
      </c>
      <c r="C93" s="6">
        <v>125000</v>
      </c>
      <c r="D93" s="21">
        <f>SUM(D94:D95)</f>
        <v>125000</v>
      </c>
      <c r="E93" s="28">
        <f>(D93*100)/C93</f>
        <v>100</v>
      </c>
      <c r="F93" s="29">
        <v>0.4625</v>
      </c>
      <c r="G93" s="30">
        <v>0.49</v>
      </c>
      <c r="H93" s="27">
        <f>((G93*100)/F93)-100</f>
        <v>5.945945945945937</v>
      </c>
      <c r="I93" s="7">
        <f>FLOOR(G93,0.00001)*D93</f>
        <v>61250.00000000001</v>
      </c>
    </row>
    <row r="94" spans="1:9" ht="13.5">
      <c r="A94" s="5"/>
      <c r="B94" s="24"/>
      <c r="C94" s="6" t="s">
        <v>43</v>
      </c>
      <c r="D94" s="21">
        <v>60000</v>
      </c>
      <c r="E94" s="28"/>
      <c r="F94" s="29"/>
      <c r="G94" s="30"/>
      <c r="H94" s="27"/>
      <c r="I94" s="7"/>
    </row>
    <row r="95" spans="1:9" ht="13.5">
      <c r="A95" s="5"/>
      <c r="B95" s="24"/>
      <c r="C95" s="6" t="s">
        <v>42</v>
      </c>
      <c r="D95" s="21">
        <v>65000</v>
      </c>
      <c r="E95" s="28"/>
      <c r="F95" s="29"/>
      <c r="G95" s="30"/>
      <c r="H95" s="27"/>
      <c r="I95" s="7"/>
    </row>
    <row r="96" spans="1:9" ht="13.5">
      <c r="A96" s="5"/>
      <c r="B96" s="24"/>
      <c r="C96" s="6"/>
      <c r="D96" s="6"/>
      <c r="E96" s="14"/>
      <c r="F96" s="29"/>
      <c r="G96" s="29"/>
      <c r="H96" s="7"/>
      <c r="I96" s="7"/>
    </row>
    <row r="97" spans="1:9" ht="13.5">
      <c r="A97" s="5">
        <v>27</v>
      </c>
      <c r="B97" s="24" t="s">
        <v>33</v>
      </c>
      <c r="C97" s="6">
        <v>2582257</v>
      </c>
      <c r="D97" s="21">
        <f>SUM(D98:D99)</f>
        <v>1200000</v>
      </c>
      <c r="E97" s="28">
        <f>(D97*100)/C97</f>
        <v>46.47097481002085</v>
      </c>
      <c r="F97" s="29">
        <v>0.51</v>
      </c>
      <c r="G97" s="29">
        <v>0.51</v>
      </c>
      <c r="H97" s="27">
        <f>((G97*100)/F97)-100</f>
        <v>0</v>
      </c>
      <c r="I97" s="7">
        <f>FLOOR(G97,0.00001)*D97</f>
        <v>612000</v>
      </c>
    </row>
    <row r="98" spans="1:9" ht="13.5">
      <c r="A98" s="5"/>
      <c r="B98" s="24"/>
      <c r="C98" s="6" t="s">
        <v>45</v>
      </c>
      <c r="D98" s="21">
        <v>200000</v>
      </c>
      <c r="E98" s="28"/>
      <c r="F98" s="29"/>
      <c r="G98" s="30"/>
      <c r="H98" s="27"/>
      <c r="I98" s="7"/>
    </row>
    <row r="99" spans="1:9" ht="13.5">
      <c r="A99" s="5"/>
      <c r="B99" s="24"/>
      <c r="C99" s="6" t="s">
        <v>42</v>
      </c>
      <c r="D99" s="21">
        <v>1000000</v>
      </c>
      <c r="E99" s="28"/>
      <c r="F99" s="29"/>
      <c r="G99" s="30"/>
      <c r="H99" s="27"/>
      <c r="I99" s="7"/>
    </row>
    <row r="100" spans="1:9" ht="13.5">
      <c r="A100" s="5"/>
      <c r="B100" s="24"/>
      <c r="D100" s="6"/>
      <c r="E100" s="14"/>
      <c r="F100" s="29"/>
      <c r="G100" s="29"/>
      <c r="H100" s="7"/>
      <c r="I100" s="7"/>
    </row>
    <row r="101" spans="1:9" ht="13.5">
      <c r="A101" s="5">
        <v>28</v>
      </c>
      <c r="B101" s="24" t="s">
        <v>33</v>
      </c>
      <c r="C101" s="6">
        <v>1839986</v>
      </c>
      <c r="D101" s="21">
        <f>SUM(D102:D103)</f>
        <v>1839986</v>
      </c>
      <c r="E101" s="28">
        <f>(D101*100)/C101</f>
        <v>100</v>
      </c>
      <c r="F101" s="29">
        <v>0.4625</v>
      </c>
      <c r="G101" s="30">
        <v>0.4921</v>
      </c>
      <c r="H101" s="27">
        <f>((G101*100)/F101)-100</f>
        <v>6.3999999999999915</v>
      </c>
      <c r="I101" s="7">
        <f>FLOOR(G101,0.00001)*D101</f>
        <v>905457.1106</v>
      </c>
    </row>
    <row r="102" spans="1:9" ht="13.5">
      <c r="A102" s="5"/>
      <c r="B102" s="24"/>
      <c r="C102" s="6" t="s">
        <v>43</v>
      </c>
      <c r="D102" s="21">
        <v>700000</v>
      </c>
      <c r="E102" s="28"/>
      <c r="F102" s="29"/>
      <c r="G102" s="30"/>
      <c r="H102" s="27"/>
      <c r="I102" s="7"/>
    </row>
    <row r="103" spans="1:9" ht="13.5">
      <c r="A103" s="5"/>
      <c r="B103" s="24"/>
      <c r="C103" s="6" t="s">
        <v>42</v>
      </c>
      <c r="D103" s="21">
        <v>1139986</v>
      </c>
      <c r="E103" s="28"/>
      <c r="F103" s="29"/>
      <c r="G103" s="30"/>
      <c r="H103" s="27"/>
      <c r="I103" s="7"/>
    </row>
    <row r="104" spans="1:9" ht="13.5">
      <c r="A104" s="5"/>
      <c r="B104" s="24"/>
      <c r="C104" s="6"/>
      <c r="D104" s="6"/>
      <c r="E104" s="14"/>
      <c r="F104" s="29"/>
      <c r="G104" s="29"/>
      <c r="H104" s="7"/>
      <c r="I104" s="7"/>
    </row>
    <row r="105" spans="1:9" ht="13.5">
      <c r="A105" s="5">
        <v>29</v>
      </c>
      <c r="B105" s="24" t="s">
        <v>33</v>
      </c>
      <c r="C105" s="6">
        <v>2578269</v>
      </c>
      <c r="D105" s="21">
        <f>SUM(D106:D107)</f>
        <v>1200000</v>
      </c>
      <c r="E105" s="28">
        <f>(D105*100)/C105</f>
        <v>46.542854915449084</v>
      </c>
      <c r="F105" s="29">
        <v>0.51</v>
      </c>
      <c r="G105" s="29">
        <v>0.51</v>
      </c>
      <c r="H105" s="27">
        <f>((G105*100)/F105)-100</f>
        <v>0</v>
      </c>
      <c r="I105" s="7">
        <f>FLOOR(G105,0.00001)*D105</f>
        <v>612000</v>
      </c>
    </row>
    <row r="106" spans="1:9" ht="13.5">
      <c r="A106" s="5"/>
      <c r="B106" s="24"/>
      <c r="C106" s="6" t="s">
        <v>45</v>
      </c>
      <c r="D106" s="21">
        <v>200000</v>
      </c>
      <c r="E106" s="28"/>
      <c r="F106" s="29"/>
      <c r="G106" s="30"/>
      <c r="H106" s="27"/>
      <c r="I106" s="7"/>
    </row>
    <row r="107" spans="1:9" ht="13.5">
      <c r="A107" s="5"/>
      <c r="B107" s="24"/>
      <c r="C107" s="6" t="s">
        <v>42</v>
      </c>
      <c r="D107" s="21">
        <v>1000000</v>
      </c>
      <c r="E107" s="28"/>
      <c r="F107" s="29"/>
      <c r="G107" s="30"/>
      <c r="H107" s="27"/>
      <c r="I107" s="7"/>
    </row>
    <row r="108" spans="1:9" ht="13.5">
      <c r="A108" s="5"/>
      <c r="B108" s="24"/>
      <c r="C108" s="6"/>
      <c r="D108" s="6"/>
      <c r="E108" s="14"/>
      <c r="F108" s="29"/>
      <c r="G108" s="29"/>
      <c r="H108" s="7"/>
      <c r="I108" s="7"/>
    </row>
    <row r="109" spans="1:9" ht="13.5">
      <c r="A109" s="5">
        <v>30</v>
      </c>
      <c r="B109" s="24" t="s">
        <v>33</v>
      </c>
      <c r="C109" s="6">
        <v>2433587</v>
      </c>
      <c r="D109" s="21">
        <f>SUM(D110:D111)</f>
        <v>2433587</v>
      </c>
      <c r="E109" s="28">
        <f>(D109*100)/C109</f>
        <v>100</v>
      </c>
      <c r="F109" s="29">
        <v>0.4942</v>
      </c>
      <c r="G109" s="29">
        <v>0.4942</v>
      </c>
      <c r="H109" s="27">
        <f>((G109*100)/F109)-100</f>
        <v>0</v>
      </c>
      <c r="I109" s="7">
        <f>FLOOR(G109,0.00001)*D109</f>
        <v>1202678.6954</v>
      </c>
    </row>
    <row r="110" spans="1:9" ht="13.5">
      <c r="A110" s="5"/>
      <c r="B110" s="24"/>
      <c r="C110" s="6" t="s">
        <v>43</v>
      </c>
      <c r="D110" s="21">
        <v>800000</v>
      </c>
      <c r="E110" s="28"/>
      <c r="F110" s="29"/>
      <c r="G110" s="30"/>
      <c r="H110" s="27"/>
      <c r="I110" s="7"/>
    </row>
    <row r="111" spans="1:9" ht="13.5">
      <c r="A111" s="5"/>
      <c r="B111" s="24"/>
      <c r="C111" s="6" t="s">
        <v>42</v>
      </c>
      <c r="D111" s="21">
        <v>1633587</v>
      </c>
      <c r="E111" s="28"/>
      <c r="F111" s="29"/>
      <c r="G111" s="30"/>
      <c r="H111" s="27"/>
      <c r="I111" s="7"/>
    </row>
    <row r="112" spans="1:9" ht="13.5">
      <c r="A112" s="5"/>
      <c r="B112" s="24"/>
      <c r="C112" s="6"/>
      <c r="D112" s="6"/>
      <c r="E112" s="14"/>
      <c r="F112" s="29"/>
      <c r="G112" s="29"/>
      <c r="H112" s="7"/>
      <c r="I112" s="7"/>
    </row>
    <row r="113" spans="1:9" ht="13.5">
      <c r="A113" s="5">
        <v>31</v>
      </c>
      <c r="B113" s="24" t="s">
        <v>34</v>
      </c>
      <c r="C113" s="6">
        <v>610000</v>
      </c>
      <c r="D113" s="21">
        <f>SUM(D114:D114)</f>
        <v>0</v>
      </c>
      <c r="E113" s="36">
        <f>(D113*100)/C113</f>
        <v>0</v>
      </c>
      <c r="F113" s="29">
        <v>0.4942</v>
      </c>
      <c r="G113" s="37">
        <v>0</v>
      </c>
      <c r="H113" s="37">
        <v>0</v>
      </c>
      <c r="I113" s="7">
        <f>FLOOR(G113,0.00001)*D113</f>
        <v>0</v>
      </c>
    </row>
    <row r="114" spans="1:9" ht="13.5">
      <c r="A114" s="5"/>
      <c r="B114" s="24"/>
      <c r="C114" s="6" t="s">
        <v>44</v>
      </c>
      <c r="D114" s="21">
        <v>0</v>
      </c>
      <c r="E114" s="28"/>
      <c r="F114" s="29"/>
      <c r="G114" s="30"/>
      <c r="H114" s="27"/>
      <c r="I114" s="7"/>
    </row>
    <row r="115" spans="1:9" ht="13.5">
      <c r="A115" s="5"/>
      <c r="B115" s="24"/>
      <c r="C115" s="6"/>
      <c r="D115" s="6"/>
      <c r="E115" s="14"/>
      <c r="F115" s="29"/>
      <c r="G115" s="29"/>
      <c r="H115" s="7"/>
      <c r="I115" s="7"/>
    </row>
    <row r="116" spans="1:9" ht="13.5">
      <c r="A116" s="5">
        <v>32</v>
      </c>
      <c r="B116" s="24" t="s">
        <v>35</v>
      </c>
      <c r="C116" s="6">
        <v>525000</v>
      </c>
      <c r="D116" s="21">
        <f>SUM(D117:D117)</f>
        <v>525000</v>
      </c>
      <c r="E116" s="28">
        <f>(D116*100)/C116</f>
        <v>100</v>
      </c>
      <c r="F116" s="29">
        <v>0.51</v>
      </c>
      <c r="G116" s="29">
        <v>0.51</v>
      </c>
      <c r="H116" s="27">
        <f>((G116*100)/F116)-100</f>
        <v>0</v>
      </c>
      <c r="I116" s="7">
        <f>FLOOR(G116,0.00001)*D116</f>
        <v>267750</v>
      </c>
    </row>
    <row r="117" spans="1:9" ht="13.5">
      <c r="A117" s="5"/>
      <c r="B117" s="24"/>
      <c r="C117" s="6" t="s">
        <v>43</v>
      </c>
      <c r="D117" s="6">
        <v>525000</v>
      </c>
      <c r="E117" s="28"/>
      <c r="F117" s="29"/>
      <c r="G117" s="30"/>
      <c r="H117" s="27"/>
      <c r="I117" s="7"/>
    </row>
    <row r="118" spans="1:9" ht="13.5">
      <c r="A118" s="5"/>
      <c r="B118" s="24"/>
      <c r="C118" s="6"/>
      <c r="D118" s="6"/>
      <c r="E118" s="14"/>
      <c r="F118" s="29"/>
      <c r="G118" s="29"/>
      <c r="H118" s="7"/>
      <c r="I118" s="7"/>
    </row>
    <row r="119" spans="1:9" ht="13.5">
      <c r="A119" s="5">
        <v>33</v>
      </c>
      <c r="B119" s="24" t="s">
        <v>36</v>
      </c>
      <c r="C119" s="6">
        <v>1500000</v>
      </c>
      <c r="D119" s="21">
        <f>SUM(D120:D120)</f>
        <v>1500000</v>
      </c>
      <c r="E119" s="28">
        <f>(D119*100)/C119</f>
        <v>100</v>
      </c>
      <c r="F119" s="29">
        <v>0.51</v>
      </c>
      <c r="G119" s="29">
        <v>0.51</v>
      </c>
      <c r="H119" s="27">
        <f>((G119*100)/F119)-100</f>
        <v>0</v>
      </c>
      <c r="I119" s="7">
        <f>FLOOR(G119,0.00001)*D119</f>
        <v>765000</v>
      </c>
    </row>
    <row r="120" spans="1:9" ht="13.5">
      <c r="A120" s="5"/>
      <c r="B120" s="24"/>
      <c r="C120" s="6" t="s">
        <v>42</v>
      </c>
      <c r="D120" s="6">
        <v>1500000</v>
      </c>
      <c r="E120" s="28"/>
      <c r="F120" s="29"/>
      <c r="G120" s="30"/>
      <c r="H120" s="27"/>
      <c r="I120" s="7"/>
    </row>
    <row r="121" spans="1:9" ht="13.5">
      <c r="A121" s="5"/>
      <c r="B121" s="24"/>
      <c r="C121" s="6"/>
      <c r="D121" s="6"/>
      <c r="E121" s="14"/>
      <c r="F121" s="29"/>
      <c r="G121" s="29"/>
      <c r="H121" s="7"/>
      <c r="I121" s="7"/>
    </row>
    <row r="122" spans="1:9" ht="13.5">
      <c r="A122" s="5">
        <v>34</v>
      </c>
      <c r="B122" s="24" t="s">
        <v>36</v>
      </c>
      <c r="C122" s="6">
        <v>3068623</v>
      </c>
      <c r="D122" s="21">
        <f>SUM(D123:D123)</f>
        <v>3068623</v>
      </c>
      <c r="E122" s="28">
        <f>(D122*100)/C122</f>
        <v>100</v>
      </c>
      <c r="F122" s="29">
        <v>0.4942</v>
      </c>
      <c r="G122" s="29">
        <v>0.4942</v>
      </c>
      <c r="H122" s="27">
        <f>((G122*100)/F122)-100</f>
        <v>0</v>
      </c>
      <c r="I122" s="7">
        <f>FLOOR(G122,0.00001)*D122</f>
        <v>1516513.4866000002</v>
      </c>
    </row>
    <row r="123" spans="1:9" ht="13.5">
      <c r="A123" s="5"/>
      <c r="B123" s="24"/>
      <c r="C123" s="6" t="s">
        <v>42</v>
      </c>
      <c r="D123" s="6">
        <v>3068623</v>
      </c>
      <c r="E123" s="28"/>
      <c r="F123" s="29"/>
      <c r="G123" s="30"/>
      <c r="H123" s="27"/>
      <c r="I123" s="7"/>
    </row>
    <row r="124" spans="1:9" ht="13.5">
      <c r="A124" s="5"/>
      <c r="B124" s="24"/>
      <c r="C124" s="6"/>
      <c r="D124" s="6"/>
      <c r="E124" s="14"/>
      <c r="F124" s="29"/>
      <c r="G124" s="29"/>
      <c r="H124" s="7"/>
      <c r="I124" s="7"/>
    </row>
    <row r="125" spans="1:9" ht="13.5">
      <c r="A125" s="5">
        <v>35</v>
      </c>
      <c r="B125" s="24" t="s">
        <v>36</v>
      </c>
      <c r="C125" s="6">
        <v>850871</v>
      </c>
      <c r="D125" s="21">
        <f>SUM(D126:D126)</f>
        <v>850871</v>
      </c>
      <c r="E125" s="28">
        <f>(D125*100)/C125</f>
        <v>100</v>
      </c>
      <c r="F125" s="29">
        <v>0.51</v>
      </c>
      <c r="G125" s="29">
        <v>0.51</v>
      </c>
      <c r="H125" s="27">
        <f>((G125*100)/F125)-100</f>
        <v>0</v>
      </c>
      <c r="I125" s="7">
        <f>FLOOR(G125,0.00001)*D125</f>
        <v>433944.21</v>
      </c>
    </row>
    <row r="126" spans="1:9" ht="13.5">
      <c r="A126" s="5"/>
      <c r="B126" s="24"/>
      <c r="C126" s="6" t="s">
        <v>42</v>
      </c>
      <c r="D126" s="6">
        <v>850871</v>
      </c>
      <c r="E126" s="28"/>
      <c r="F126" s="29"/>
      <c r="G126" s="30"/>
      <c r="H126" s="27"/>
      <c r="I126" s="7"/>
    </row>
    <row r="127" spans="1:9" ht="13.5">
      <c r="A127" s="5"/>
      <c r="B127" s="24"/>
      <c r="C127" s="6"/>
      <c r="D127" s="6"/>
      <c r="E127" s="14"/>
      <c r="F127" s="29"/>
      <c r="G127" s="29"/>
      <c r="H127" s="7"/>
      <c r="I127" s="7"/>
    </row>
    <row r="128" spans="1:9" ht="13.5">
      <c r="A128" s="5">
        <v>36</v>
      </c>
      <c r="B128" s="24" t="s">
        <v>36</v>
      </c>
      <c r="C128" s="6">
        <v>960092</v>
      </c>
      <c r="D128" s="21">
        <f>SUM(D129:D129)</f>
        <v>960092</v>
      </c>
      <c r="E128" s="28">
        <f>(D128*100)/C128</f>
        <v>100</v>
      </c>
      <c r="F128" s="29">
        <v>0.4625</v>
      </c>
      <c r="G128" s="29">
        <v>0.4625</v>
      </c>
      <c r="H128" s="27">
        <f>((G128*100)/F128)-100</f>
        <v>0</v>
      </c>
      <c r="I128" s="7">
        <f>FLOOR(G128,0.00001)*D128</f>
        <v>444042.55000000005</v>
      </c>
    </row>
    <row r="129" spans="1:9" ht="13.5">
      <c r="A129" s="5"/>
      <c r="B129" s="24"/>
      <c r="C129" s="6" t="s">
        <v>42</v>
      </c>
      <c r="D129" s="6">
        <v>960092</v>
      </c>
      <c r="E129" s="28"/>
      <c r="F129" s="29"/>
      <c r="G129" s="30"/>
      <c r="H129" s="27"/>
      <c r="I129" s="7"/>
    </row>
    <row r="130" spans="1:9" ht="13.5">
      <c r="A130" s="5"/>
      <c r="B130" s="24"/>
      <c r="C130" s="6"/>
      <c r="D130" s="6"/>
      <c r="E130" s="14"/>
      <c r="F130" s="29"/>
      <c r="G130" s="29"/>
      <c r="H130" s="7"/>
      <c r="I130" s="7"/>
    </row>
    <row r="131" spans="1:9" ht="13.5">
      <c r="A131" s="5">
        <v>37</v>
      </c>
      <c r="B131" s="24" t="s">
        <v>36</v>
      </c>
      <c r="C131" s="6">
        <v>846816</v>
      </c>
      <c r="D131" s="21">
        <f>SUM(D132:D132)</f>
        <v>846816</v>
      </c>
      <c r="E131" s="28">
        <f>(D131*100)/C131</f>
        <v>100</v>
      </c>
      <c r="F131" s="29">
        <v>0.4942</v>
      </c>
      <c r="G131" s="29">
        <v>0.4942</v>
      </c>
      <c r="H131" s="27">
        <f>((G131*100)/F131)-100</f>
        <v>0</v>
      </c>
      <c r="I131" s="7">
        <f>FLOOR(G131,0.00001)*D131</f>
        <v>418496.4672</v>
      </c>
    </row>
    <row r="132" spans="1:9" ht="13.5">
      <c r="A132" s="5"/>
      <c r="B132" s="24"/>
      <c r="C132" s="6" t="s">
        <v>42</v>
      </c>
      <c r="D132" s="6">
        <v>846816</v>
      </c>
      <c r="E132" s="28"/>
      <c r="F132" s="29"/>
      <c r="G132" s="30"/>
      <c r="H132" s="27"/>
      <c r="I132" s="7"/>
    </row>
    <row r="133" spans="1:9" ht="13.5">
      <c r="A133" s="5"/>
      <c r="B133" s="24"/>
      <c r="C133" s="6"/>
      <c r="D133" s="6"/>
      <c r="E133" s="14"/>
      <c r="F133" s="29"/>
      <c r="G133" s="29"/>
      <c r="H133" s="7"/>
      <c r="I133" s="7"/>
    </row>
    <row r="134" spans="1:9" ht="13.5">
      <c r="A134" s="5">
        <v>38</v>
      </c>
      <c r="B134" s="24" t="s">
        <v>37</v>
      </c>
      <c r="C134" s="6">
        <v>225000</v>
      </c>
      <c r="D134" s="21">
        <f>SUM(D135:D136)</f>
        <v>225000</v>
      </c>
      <c r="E134" s="28">
        <f>(D134*100)/C134</f>
        <v>100</v>
      </c>
      <c r="F134" s="29">
        <v>0.4942</v>
      </c>
      <c r="G134" s="30">
        <v>0.4947</v>
      </c>
      <c r="H134" s="27">
        <f>((G134*100)/F134)-100</f>
        <v>0.10117361392148894</v>
      </c>
      <c r="I134" s="7">
        <f>FLOOR(G134,0.00001)*D134</f>
        <v>111307.5</v>
      </c>
    </row>
    <row r="135" spans="1:9" ht="13.5">
      <c r="A135" s="5"/>
      <c r="B135" s="24"/>
      <c r="C135" s="6" t="s">
        <v>43</v>
      </c>
      <c r="D135" s="21">
        <v>198000</v>
      </c>
      <c r="E135" s="28"/>
      <c r="F135" s="29"/>
      <c r="G135" s="30"/>
      <c r="H135" s="27"/>
      <c r="I135" s="7"/>
    </row>
    <row r="136" spans="1:9" ht="13.5">
      <c r="A136" s="5"/>
      <c r="B136" s="24"/>
      <c r="C136" s="6" t="s">
        <v>42</v>
      </c>
      <c r="D136" s="21">
        <v>27000</v>
      </c>
      <c r="E136" s="28"/>
      <c r="F136" s="29"/>
      <c r="G136" s="30"/>
      <c r="H136" s="27"/>
      <c r="I136" s="7"/>
    </row>
    <row r="137" spans="1:9" ht="13.5">
      <c r="A137" s="5"/>
      <c r="B137" s="24"/>
      <c r="C137" s="6"/>
      <c r="D137" s="6"/>
      <c r="E137" s="14"/>
      <c r="F137" s="29"/>
      <c r="G137" s="29"/>
      <c r="H137" s="7"/>
      <c r="I137" s="7"/>
    </row>
    <row r="138" spans="1:9" ht="13.5">
      <c r="A138" s="5">
        <v>39</v>
      </c>
      <c r="B138" s="24" t="s">
        <v>37</v>
      </c>
      <c r="C138" s="6">
        <v>604870</v>
      </c>
      <c r="D138" s="21">
        <f>SUM(D139:D140)</f>
        <v>280000</v>
      </c>
      <c r="E138" s="28">
        <f>(D138*100)/C138</f>
        <v>46.290938548779074</v>
      </c>
      <c r="F138" s="29">
        <v>0.51</v>
      </c>
      <c r="G138" s="29">
        <v>0.51</v>
      </c>
      <c r="H138" s="27">
        <f>((G138*100)/F138)-100</f>
        <v>0</v>
      </c>
      <c r="I138" s="7">
        <f>FLOOR(G138,0.00001)*D138</f>
        <v>142800</v>
      </c>
    </row>
    <row r="139" spans="1:9" ht="13.5">
      <c r="A139" s="5"/>
      <c r="B139" s="24"/>
      <c r="C139" s="6" t="s">
        <v>43</v>
      </c>
      <c r="D139" s="21">
        <v>30000</v>
      </c>
      <c r="E139" s="28"/>
      <c r="F139" s="29"/>
      <c r="G139" s="30"/>
      <c r="H139" s="27"/>
      <c r="I139" s="7"/>
    </row>
    <row r="140" spans="1:9" ht="13.5">
      <c r="A140" s="5"/>
      <c r="B140" s="24"/>
      <c r="C140" s="6" t="s">
        <v>42</v>
      </c>
      <c r="D140" s="21">
        <v>250000</v>
      </c>
      <c r="E140" s="28"/>
      <c r="F140" s="29"/>
      <c r="G140" s="30"/>
      <c r="H140" s="27"/>
      <c r="I140" s="7"/>
    </row>
    <row r="141" spans="1:9" ht="13.5">
      <c r="A141" s="5"/>
      <c r="B141" s="24"/>
      <c r="C141" s="6"/>
      <c r="D141" s="6"/>
      <c r="E141" s="14"/>
      <c r="F141" s="29"/>
      <c r="G141" s="29"/>
      <c r="H141" s="7"/>
      <c r="I141" s="7"/>
    </row>
    <row r="142" spans="1:9" ht="13.5">
      <c r="A142" s="5">
        <v>40</v>
      </c>
      <c r="B142" s="24" t="s">
        <v>38</v>
      </c>
      <c r="C142" s="6">
        <v>248847</v>
      </c>
      <c r="D142" s="21">
        <f>SUM(D143:D143)</f>
        <v>0</v>
      </c>
      <c r="E142" s="36">
        <f>(D142*100)/C142</f>
        <v>0</v>
      </c>
      <c r="F142" s="29">
        <v>0.4695</v>
      </c>
      <c r="G142" s="37">
        <v>0</v>
      </c>
      <c r="H142" s="37">
        <v>0</v>
      </c>
      <c r="I142" s="7">
        <f>FLOOR(G142,0.00001)*D142</f>
        <v>0</v>
      </c>
    </row>
    <row r="143" spans="1:9" ht="13.5">
      <c r="A143" s="5"/>
      <c r="B143" s="24"/>
      <c r="C143" s="6" t="s">
        <v>44</v>
      </c>
      <c r="D143" s="21">
        <v>0</v>
      </c>
      <c r="E143" s="28"/>
      <c r="F143" s="29"/>
      <c r="G143" s="30"/>
      <c r="H143" s="27"/>
      <c r="I143" s="7"/>
    </row>
    <row r="144" spans="1:9" ht="13.5">
      <c r="A144" s="5"/>
      <c r="B144" s="24"/>
      <c r="C144" s="6"/>
      <c r="D144" s="6"/>
      <c r="E144" s="14"/>
      <c r="F144" s="29"/>
      <c r="G144" s="29"/>
      <c r="H144" s="7"/>
      <c r="I144" s="7"/>
    </row>
    <row r="145" spans="1:9" ht="13.5">
      <c r="A145" s="5">
        <v>41</v>
      </c>
      <c r="B145" s="24" t="s">
        <v>38</v>
      </c>
      <c r="C145" s="6">
        <v>1037798</v>
      </c>
      <c r="D145" s="21">
        <f>SUM(D146:D146)</f>
        <v>1037798</v>
      </c>
      <c r="E145" s="28">
        <f>(D145*100)/C145</f>
        <v>100</v>
      </c>
      <c r="F145" s="29">
        <v>0.51</v>
      </c>
      <c r="G145" s="29">
        <v>0.51</v>
      </c>
      <c r="H145" s="27">
        <f>((G145*100)/F145)-100</f>
        <v>0</v>
      </c>
      <c r="I145" s="7">
        <f>FLOOR(G145,0.00001)*D145</f>
        <v>529276.98</v>
      </c>
    </row>
    <row r="146" spans="1:9" ht="13.5">
      <c r="A146" s="5"/>
      <c r="B146" s="24"/>
      <c r="C146" s="6" t="s">
        <v>42</v>
      </c>
      <c r="D146" s="6">
        <v>1037798</v>
      </c>
      <c r="E146" s="28"/>
      <c r="F146" s="29"/>
      <c r="G146" s="30"/>
      <c r="H146" s="27"/>
      <c r="I146" s="7"/>
    </row>
    <row r="147" spans="1:9" ht="13.5">
      <c r="A147" s="5"/>
      <c r="B147" s="24"/>
      <c r="C147" s="6"/>
      <c r="D147" s="6"/>
      <c r="E147" s="14"/>
      <c r="F147" s="29"/>
      <c r="G147" s="29"/>
      <c r="H147" s="7"/>
      <c r="I147" s="7"/>
    </row>
    <row r="148" spans="1:9" ht="13.5">
      <c r="A148" s="5">
        <v>42</v>
      </c>
      <c r="B148" s="24" t="s">
        <v>39</v>
      </c>
      <c r="C148" s="6">
        <v>8060</v>
      </c>
      <c r="D148" s="21">
        <f>SUM(D149:D149)</f>
        <v>0</v>
      </c>
      <c r="E148" s="36">
        <f>(D148*100)/C148</f>
        <v>0</v>
      </c>
      <c r="F148" s="29">
        <v>0.5417</v>
      </c>
      <c r="G148" s="37">
        <v>0</v>
      </c>
      <c r="H148" s="37">
        <v>0</v>
      </c>
      <c r="I148" s="7">
        <f>FLOOR(G148,0.00001)*D148</f>
        <v>0</v>
      </c>
    </row>
    <row r="149" spans="1:9" ht="13.5">
      <c r="A149" s="5"/>
      <c r="B149" s="24"/>
      <c r="C149" s="6" t="s">
        <v>44</v>
      </c>
      <c r="D149" s="21">
        <v>0</v>
      </c>
      <c r="E149" s="28"/>
      <c r="F149" s="29"/>
      <c r="G149" s="30"/>
      <c r="H149" s="27"/>
      <c r="I149" s="7"/>
    </row>
    <row r="150" spans="1:9" ht="13.5">
      <c r="A150" s="5"/>
      <c r="B150" s="24"/>
      <c r="C150" s="6"/>
      <c r="D150" s="6"/>
      <c r="E150" s="14"/>
      <c r="F150" s="29"/>
      <c r="G150" s="29"/>
      <c r="H150" s="7"/>
      <c r="I150" s="7"/>
    </row>
    <row r="151" spans="1:9" ht="13.5">
      <c r="A151" s="5">
        <v>43</v>
      </c>
      <c r="B151" s="24" t="s">
        <v>39</v>
      </c>
      <c r="C151" s="6">
        <v>63000</v>
      </c>
      <c r="D151" s="21">
        <f>SUM(D152:D152)</f>
        <v>0</v>
      </c>
      <c r="E151" s="36">
        <f>(D151*100)/C151</f>
        <v>0</v>
      </c>
      <c r="F151" s="29">
        <v>0.5258</v>
      </c>
      <c r="G151" s="37">
        <v>0</v>
      </c>
      <c r="H151" s="37">
        <v>0</v>
      </c>
      <c r="I151" s="7">
        <f>FLOOR(G151,0.00001)*D151</f>
        <v>0</v>
      </c>
    </row>
    <row r="152" spans="1:9" ht="13.5">
      <c r="A152" s="5"/>
      <c r="B152" s="24"/>
      <c r="C152" s="6" t="s">
        <v>44</v>
      </c>
      <c r="D152" s="21">
        <v>0</v>
      </c>
      <c r="E152" s="28"/>
      <c r="F152" s="29"/>
      <c r="G152" s="30"/>
      <c r="H152" s="27"/>
      <c r="I152" s="7"/>
    </row>
    <row r="153" spans="1:9" ht="13.5">
      <c r="A153" s="5"/>
      <c r="B153" s="24"/>
      <c r="C153" s="6"/>
      <c r="D153" s="6"/>
      <c r="E153" s="14"/>
      <c r="F153" s="29"/>
      <c r="G153" s="29"/>
      <c r="H153" s="7"/>
      <c r="I153" s="7"/>
    </row>
    <row r="154" spans="1:9" ht="13.5">
      <c r="A154" s="5">
        <v>44</v>
      </c>
      <c r="B154" s="24" t="s">
        <v>40</v>
      </c>
      <c r="C154" s="6">
        <v>125000</v>
      </c>
      <c r="D154" s="21">
        <f>SUM(D155:D155)</f>
        <v>60000</v>
      </c>
      <c r="E154" s="28">
        <f>(D154*100)/C154</f>
        <v>48</v>
      </c>
      <c r="F154" s="29">
        <v>0.51</v>
      </c>
      <c r="G154" s="29">
        <v>0.51</v>
      </c>
      <c r="H154" s="27">
        <f>((G154*100)/F154)-100</f>
        <v>0</v>
      </c>
      <c r="I154" s="7">
        <f>FLOOR(G154,0.00001)*D154</f>
        <v>30600</v>
      </c>
    </row>
    <row r="155" spans="1:9" ht="13.5">
      <c r="A155" s="5"/>
      <c r="B155" s="24"/>
      <c r="C155" s="6" t="s">
        <v>42</v>
      </c>
      <c r="D155" s="21">
        <v>60000</v>
      </c>
      <c r="E155" s="28"/>
      <c r="F155" s="29"/>
      <c r="G155" s="30"/>
      <c r="H155" s="27"/>
      <c r="I155" s="7"/>
    </row>
    <row r="156" spans="1:9" ht="13.5">
      <c r="A156" s="5"/>
      <c r="B156" s="24"/>
      <c r="C156" s="6"/>
      <c r="D156" s="6"/>
      <c r="E156" s="14"/>
      <c r="F156" s="29"/>
      <c r="G156" s="29"/>
      <c r="H156" s="7"/>
      <c r="I156" s="7"/>
    </row>
    <row r="157" spans="1:9" ht="13.5">
      <c r="A157" s="5">
        <v>45</v>
      </c>
      <c r="B157" s="24" t="s">
        <v>40</v>
      </c>
      <c r="C157" s="6">
        <v>720950</v>
      </c>
      <c r="D157" s="21">
        <f>SUM(D158:D160)</f>
        <v>720950</v>
      </c>
      <c r="E157" s="28">
        <f>(D157*100)/C157</f>
        <v>100</v>
      </c>
      <c r="F157" s="29">
        <v>0.4625</v>
      </c>
      <c r="G157" s="30">
        <v>0.4651</v>
      </c>
      <c r="H157" s="27">
        <f>((G157*100)/F157)-100</f>
        <v>0.5621621621621529</v>
      </c>
      <c r="I157" s="7">
        <f>FLOOR(G157,0.00001)*D157</f>
        <v>335313.84500000003</v>
      </c>
    </row>
    <row r="158" spans="1:9" ht="13.5">
      <c r="A158" s="5"/>
      <c r="B158" s="24"/>
      <c r="C158" s="6" t="s">
        <v>46</v>
      </c>
      <c r="D158" s="21">
        <v>360950</v>
      </c>
      <c r="E158" s="28"/>
      <c r="F158" s="29"/>
      <c r="G158" s="30"/>
      <c r="H158" s="27"/>
      <c r="I158" s="7"/>
    </row>
    <row r="159" spans="1:9" ht="13.5">
      <c r="A159" s="5"/>
      <c r="B159" s="24"/>
      <c r="C159" s="6" t="s">
        <v>43</v>
      </c>
      <c r="D159" s="21">
        <v>260000</v>
      </c>
      <c r="E159" s="28"/>
      <c r="F159" s="29"/>
      <c r="G159" s="30"/>
      <c r="H159" s="27"/>
      <c r="I159" s="7"/>
    </row>
    <row r="160" spans="1:9" ht="13.5">
      <c r="A160" s="5"/>
      <c r="B160" s="24"/>
      <c r="C160" s="6" t="s">
        <v>42</v>
      </c>
      <c r="D160" s="21">
        <v>100000</v>
      </c>
      <c r="E160" s="28"/>
      <c r="F160" s="29"/>
      <c r="G160" s="30"/>
      <c r="H160" s="27"/>
      <c r="I160" s="7"/>
    </row>
    <row r="161" spans="1:9" ht="13.5">
      <c r="A161" s="5"/>
      <c r="B161" s="24"/>
      <c r="C161" s="6"/>
      <c r="D161" s="6"/>
      <c r="E161" s="14"/>
      <c r="F161" s="29"/>
      <c r="G161" s="29"/>
      <c r="H161" s="7"/>
      <c r="I161" s="7"/>
    </row>
    <row r="162" spans="1:9" ht="13.5">
      <c r="A162" s="5">
        <v>46</v>
      </c>
      <c r="B162" s="24" t="s">
        <v>40</v>
      </c>
      <c r="C162" s="6">
        <v>1682000</v>
      </c>
      <c r="D162" s="21">
        <f>SUM(D163:D163)</f>
        <v>0</v>
      </c>
      <c r="E162" s="36">
        <f>(D162*100)/C162</f>
        <v>0</v>
      </c>
      <c r="F162" s="29">
        <v>0.4942</v>
      </c>
      <c r="G162" s="37">
        <v>0</v>
      </c>
      <c r="H162" s="37">
        <v>0</v>
      </c>
      <c r="I162" s="7">
        <f>FLOOR(G162,0.00001)*D162</f>
        <v>0</v>
      </c>
    </row>
    <row r="163" spans="1:9" ht="13.5">
      <c r="A163" s="5"/>
      <c r="B163" s="24"/>
      <c r="C163" s="6" t="s">
        <v>44</v>
      </c>
      <c r="D163" s="21">
        <v>0</v>
      </c>
      <c r="E163" s="28"/>
      <c r="F163" s="29"/>
      <c r="G163" s="30"/>
      <c r="H163" s="27"/>
      <c r="I163" s="7"/>
    </row>
    <row r="164" spans="1:9" ht="13.5">
      <c r="A164" s="5"/>
      <c r="B164" s="24"/>
      <c r="C164" s="6"/>
      <c r="D164" s="6"/>
      <c r="E164" s="14"/>
      <c r="F164" s="29"/>
      <c r="G164" s="29"/>
      <c r="H164" s="7"/>
      <c r="I164" s="7"/>
    </row>
    <row r="165" spans="1:9" ht="13.5">
      <c r="A165" s="5">
        <v>47</v>
      </c>
      <c r="B165" s="24" t="s">
        <v>40</v>
      </c>
      <c r="C165" s="6">
        <v>2337150</v>
      </c>
      <c r="D165" s="21">
        <f>SUM(D166:D167)</f>
        <v>360000</v>
      </c>
      <c r="E165" s="28">
        <f>(D165*100)/C165</f>
        <v>15.403375906552853</v>
      </c>
      <c r="F165" s="29">
        <v>0.4625</v>
      </c>
      <c r="G165" s="29">
        <v>0.4625</v>
      </c>
      <c r="H165" s="27">
        <f>((G165*100)/F165)-100</f>
        <v>0</v>
      </c>
      <c r="I165" s="7">
        <f>FLOOR(G165,0.00001)*D165</f>
        <v>166500</v>
      </c>
    </row>
    <row r="166" spans="1:9" ht="13.5">
      <c r="A166" s="5"/>
      <c r="B166" s="24"/>
      <c r="C166" s="6" t="s">
        <v>46</v>
      </c>
      <c r="D166" s="21">
        <v>100000</v>
      </c>
      <c r="E166" s="28"/>
      <c r="F166" s="29"/>
      <c r="G166" s="30"/>
      <c r="H166" s="27"/>
      <c r="I166" s="7"/>
    </row>
    <row r="167" spans="1:9" ht="13.5">
      <c r="A167" s="5"/>
      <c r="B167" s="24"/>
      <c r="C167" s="6" t="s">
        <v>42</v>
      </c>
      <c r="D167" s="21">
        <v>260000</v>
      </c>
      <c r="E167" s="28"/>
      <c r="F167" s="29"/>
      <c r="G167" s="30"/>
      <c r="H167" s="27"/>
      <c r="I167" s="7"/>
    </row>
    <row r="168" spans="1:9" ht="13.5">
      <c r="A168" s="5"/>
      <c r="B168" s="24"/>
      <c r="C168" s="6"/>
      <c r="D168" s="6"/>
      <c r="E168" s="14"/>
      <c r="F168" s="29"/>
      <c r="G168" s="29"/>
      <c r="H168" s="7"/>
      <c r="I168" s="7"/>
    </row>
    <row r="169" spans="1:9" ht="13.5">
      <c r="A169" s="5">
        <v>48</v>
      </c>
      <c r="B169" s="24" t="s">
        <v>40</v>
      </c>
      <c r="C169" s="6">
        <v>1857300</v>
      </c>
      <c r="D169" s="21">
        <f>SUM(D170:D171)</f>
        <v>1857300</v>
      </c>
      <c r="E169" s="28">
        <f>(D169*100)/C169</f>
        <v>100</v>
      </c>
      <c r="F169" s="29">
        <v>0.4942</v>
      </c>
      <c r="G169" s="30">
        <v>0.4945</v>
      </c>
      <c r="H169" s="27">
        <f>((G169*100)/F169)-100</f>
        <v>0.060704168352899046</v>
      </c>
      <c r="I169" s="7">
        <f>FLOOR(G169,0.00001)*D169</f>
        <v>918434.8500000001</v>
      </c>
    </row>
    <row r="170" spans="1:9" ht="13.5">
      <c r="A170" s="5"/>
      <c r="B170" s="24"/>
      <c r="C170" s="6" t="s">
        <v>47</v>
      </c>
      <c r="D170" s="21">
        <v>507300</v>
      </c>
      <c r="E170" s="28"/>
      <c r="F170" s="29"/>
      <c r="G170" s="30"/>
      <c r="H170" s="27"/>
      <c r="I170" s="7"/>
    </row>
    <row r="171" spans="1:9" ht="13.5">
      <c r="A171" s="5"/>
      <c r="B171" s="24"/>
      <c r="C171" s="6" t="s">
        <v>46</v>
      </c>
      <c r="D171" s="21">
        <v>1350000</v>
      </c>
      <c r="E171" s="28"/>
      <c r="F171" s="29"/>
      <c r="G171" s="30"/>
      <c r="H171" s="27"/>
      <c r="I171" s="7"/>
    </row>
    <row r="172" spans="1:9" ht="13.5">
      <c r="A172" s="5"/>
      <c r="B172" s="24"/>
      <c r="C172" s="6"/>
      <c r="D172" s="6"/>
      <c r="E172" s="14"/>
      <c r="F172" s="29"/>
      <c r="G172" s="29"/>
      <c r="H172" s="7"/>
      <c r="I172" s="7"/>
    </row>
    <row r="173" spans="1:9" ht="13.5">
      <c r="A173" s="5">
        <v>49</v>
      </c>
      <c r="B173" s="24" t="s">
        <v>40</v>
      </c>
      <c r="C173" s="6">
        <v>765810</v>
      </c>
      <c r="D173" s="21">
        <f>SUM(D174:D174)</f>
        <v>350000</v>
      </c>
      <c r="E173" s="28">
        <f>(D173*100)/C173</f>
        <v>45.703242318590775</v>
      </c>
      <c r="F173" s="29">
        <v>0.4942</v>
      </c>
      <c r="G173" s="29">
        <v>0.4942</v>
      </c>
      <c r="H173" s="27">
        <f>((G173*100)/F173)-100</f>
        <v>0</v>
      </c>
      <c r="I173" s="7">
        <f>FLOOR(G173,0.00001)*D173</f>
        <v>172970</v>
      </c>
    </row>
    <row r="174" spans="1:9" ht="13.5">
      <c r="A174" s="5"/>
      <c r="B174" s="24"/>
      <c r="C174" s="6" t="s">
        <v>47</v>
      </c>
      <c r="D174" s="21">
        <v>350000</v>
      </c>
      <c r="E174" s="28"/>
      <c r="F174" s="29"/>
      <c r="G174" s="30"/>
      <c r="H174" s="27"/>
      <c r="I174" s="7"/>
    </row>
    <row r="175" spans="1:9" ht="13.5">
      <c r="A175" s="5"/>
      <c r="B175" s="24"/>
      <c r="C175" s="6"/>
      <c r="D175" s="6"/>
      <c r="E175" s="14"/>
      <c r="F175" s="29"/>
      <c r="G175" s="29"/>
      <c r="H175" s="7"/>
      <c r="I175" s="7"/>
    </row>
    <row r="176" spans="1:9" ht="13.5">
      <c r="A176" s="5">
        <v>50</v>
      </c>
      <c r="B176" s="24" t="s">
        <v>40</v>
      </c>
      <c r="C176" s="6">
        <v>128900</v>
      </c>
      <c r="D176" s="21">
        <f>SUM(D177:D177)</f>
        <v>0</v>
      </c>
      <c r="E176" s="36">
        <f>(D176*100)/C176</f>
        <v>0</v>
      </c>
      <c r="F176" s="29">
        <v>0.4942</v>
      </c>
      <c r="G176" s="37">
        <v>0</v>
      </c>
      <c r="H176" s="37">
        <v>0</v>
      </c>
      <c r="I176" s="7">
        <f>FLOOR(G176,0.00001)*D176</f>
        <v>0</v>
      </c>
    </row>
    <row r="177" spans="1:9" ht="13.5">
      <c r="A177" s="5"/>
      <c r="B177" s="24"/>
      <c r="C177" s="6" t="s">
        <v>44</v>
      </c>
      <c r="D177" s="21">
        <v>0</v>
      </c>
      <c r="E177" s="28"/>
      <c r="F177" s="29"/>
      <c r="G177" s="30"/>
      <c r="H177" s="27"/>
      <c r="I177" s="7"/>
    </row>
    <row r="178" spans="1:9" ht="13.5">
      <c r="A178" s="5"/>
      <c r="B178" s="24"/>
      <c r="C178" s="6"/>
      <c r="D178" s="6"/>
      <c r="E178" s="14"/>
      <c r="F178" s="29"/>
      <c r="G178" s="29"/>
      <c r="H178" s="7"/>
      <c r="I178" s="7"/>
    </row>
    <row r="179" spans="1:9" ht="13.5">
      <c r="A179" s="5">
        <v>51</v>
      </c>
      <c r="B179" s="24" t="s">
        <v>40</v>
      </c>
      <c r="C179" s="6">
        <v>1100000</v>
      </c>
      <c r="D179" s="21">
        <f>SUM(D180:D180)</f>
        <v>800000</v>
      </c>
      <c r="E179" s="28">
        <f>(D179*100)/C179</f>
        <v>72.72727272727273</v>
      </c>
      <c r="F179" s="29">
        <v>0.4942</v>
      </c>
      <c r="G179" s="29">
        <v>0.4942</v>
      </c>
      <c r="H179" s="27">
        <f>((G179*100)/F179)-100</f>
        <v>0</v>
      </c>
      <c r="I179" s="7">
        <f>FLOOR(G179,0.00001)*D179</f>
        <v>395360</v>
      </c>
    </row>
    <row r="180" spans="1:9" ht="13.5">
      <c r="A180" s="5"/>
      <c r="B180" s="24"/>
      <c r="C180" s="6" t="s">
        <v>47</v>
      </c>
      <c r="D180" s="21">
        <v>800000</v>
      </c>
      <c r="E180" s="28"/>
      <c r="F180" s="29"/>
      <c r="G180" s="30"/>
      <c r="H180" s="27"/>
      <c r="I180" s="7"/>
    </row>
    <row r="181" spans="1:9" ht="13.5">
      <c r="A181" s="5"/>
      <c r="B181" s="24"/>
      <c r="C181" s="6"/>
      <c r="D181" s="6"/>
      <c r="E181" s="14"/>
      <c r="F181" s="29"/>
      <c r="G181" s="29"/>
      <c r="H181" s="7"/>
      <c r="I181" s="7"/>
    </row>
    <row r="182" spans="1:9" ht="13.5">
      <c r="A182" s="5">
        <v>52</v>
      </c>
      <c r="B182" s="24" t="s">
        <v>40</v>
      </c>
      <c r="C182" s="6">
        <v>6625000</v>
      </c>
      <c r="D182" s="21">
        <f>SUM(D183:D183)</f>
        <v>1400000</v>
      </c>
      <c r="E182" s="28">
        <f>(D182*100)/C182</f>
        <v>21.132075471698112</v>
      </c>
      <c r="F182" s="29">
        <v>0.4942</v>
      </c>
      <c r="G182" s="29">
        <v>0.4942</v>
      </c>
      <c r="H182" s="27">
        <f>((G182*100)/F182)-100</f>
        <v>0</v>
      </c>
      <c r="I182" s="7">
        <f>FLOOR(G182,0.00001)*D182</f>
        <v>691880</v>
      </c>
    </row>
    <row r="183" spans="1:9" ht="13.5">
      <c r="A183" s="5"/>
      <c r="B183" s="24"/>
      <c r="C183" s="6" t="s">
        <v>47</v>
      </c>
      <c r="D183" s="21">
        <v>1400000</v>
      </c>
      <c r="E183" s="28"/>
      <c r="F183" s="29"/>
      <c r="G183" s="30"/>
      <c r="H183" s="27"/>
      <c r="I183" s="7"/>
    </row>
    <row r="184" spans="1:9" ht="13.5">
      <c r="A184" s="5"/>
      <c r="B184" s="24"/>
      <c r="C184" s="6"/>
      <c r="D184" s="6"/>
      <c r="E184" s="14"/>
      <c r="F184" s="29"/>
      <c r="G184" s="29"/>
      <c r="H184" s="7"/>
      <c r="I184" s="7"/>
    </row>
    <row r="185" spans="1:9" ht="13.5">
      <c r="A185" s="11"/>
      <c r="B185" s="16" t="s">
        <v>14</v>
      </c>
      <c r="C185" s="12">
        <f>SUM(C10:C184)</f>
        <v>59693517</v>
      </c>
      <c r="D185" s="19">
        <f>SUM(D10+D13+D16+D19+D23+D27+D30+D34+D37+D41+D44+D47+D50+D53+D57+D60+D63+D67+D70+D73+D77+D80+D83+D86+D90+D93+D97+D101+D105+D109+D113+D116+D119+D122+D125+D128+D131+D134+D138+D142+D145+D148+D151+D154+D157+D162+D165+D169+D173+D176+D179+D182)</f>
        <v>32437733</v>
      </c>
      <c r="E185" s="25">
        <f>(D185*100)/C185</f>
        <v>54.34046213092118</v>
      </c>
      <c r="F185" s="20"/>
      <c r="G185" s="20"/>
      <c r="H185" s="13"/>
      <c r="I185" s="26">
        <f>SUM(I10:I184)</f>
        <v>16158570.216800002</v>
      </c>
    </row>
    <row r="186" spans="3:9" ht="12.75">
      <c r="C186" s="15"/>
      <c r="I186" t="s">
        <v>41</v>
      </c>
    </row>
    <row r="187" spans="1:9" ht="13.5">
      <c r="A187" s="17"/>
      <c r="B187" s="16" t="s">
        <v>12</v>
      </c>
      <c r="C187" s="19">
        <f>SUM(C185)</f>
        <v>59693517</v>
      </c>
      <c r="D187" s="19">
        <f>SUM(D185)</f>
        <v>32437733</v>
      </c>
      <c r="E187" s="25">
        <f>(D187*100)/C187</f>
        <v>54.34046213092118</v>
      </c>
      <c r="F187" s="18"/>
      <c r="G187" s="18"/>
      <c r="H187" s="18"/>
      <c r="I187" s="26">
        <f>SUM(I185)</f>
        <v>16158570.216800002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2008-01-03T17:08:25Z</cp:lastPrinted>
  <dcterms:created xsi:type="dcterms:W3CDTF">2005-05-09T20:19:33Z</dcterms:created>
  <dcterms:modified xsi:type="dcterms:W3CDTF">2008-01-31T17:33:43Z</dcterms:modified>
  <cp:category/>
  <cp:version/>
  <cp:contentType/>
  <cp:contentStatus/>
</cp:coreProperties>
</file>