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9 MILHO VENDA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<sst xmlns="http://schemas.openxmlformats.org/spreadsheetml/2006/main" count="59" uniqueCount="34">
  <si>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</si>
  <si>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</si>
  <si>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</si>
  <si>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</si>
  <si>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</si>
  <si>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</si>
  <si>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</si>
  <si>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</si>
  <si>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</si>
  <si>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</si>
  <si>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</si>
  <si>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</si>
  <si>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</si>
  <si>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</si>
  <si>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</si>
  <si>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</si>
  <si>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</si>
  <si>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</si>
  <si>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</si>
  <si>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MILHO EM GRÃOS – VEP Nº 029/08 - 31/01/2008</t>
  </si>
  <si>
    <t>MT</t>
  </si>
  <si>
    <t>Claudia</t>
  </si>
  <si>
    <t>Itanhagá</t>
  </si>
  <si>
    <t>Nova Mutum</t>
  </si>
  <si>
    <t>Rondonópolis</t>
  </si>
  <si>
    <t>Sinop</t>
  </si>
  <si>
    <t>Sorriso</t>
  </si>
  <si>
    <t>Varzea Grande</t>
  </si>
  <si>
    <t>BBSB</t>
  </si>
  <si>
    <t>BBM UB</t>
  </si>
  <si>
    <t>BBM CE</t>
  </si>
  <si>
    <t>BHCP</t>
  </si>
  <si>
    <t>BMR</t>
  </si>
  <si>
    <t>BCMCO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</si>
</sst>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tabSelected="1" workbookViewId="0" topLeftCell="A1">
      <selection activeCell="I48" sqref="I48"/>
    </sheetView>
  </sheetViews>
  <sheetFormatPr defaultColWidth="9.140625" defaultRowHeight="12.75"/>
  <cols>
    <col min="1" max="1" width="6.28125" style="0" customWidth="1"/>
    <col min="2" max="2" width="27.14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2757360</v>
      </c>
      <c r="D10" s="21">
        <f>SUM(D11:D13)</f>
        <v>2002000</v>
      </c>
      <c r="E10" s="28">
        <f>(D10*100)/C10</f>
        <v>72.60568079612383</v>
      </c>
      <c r="F10" s="29">
        <v>0.2555</v>
      </c>
      <c r="G10" s="29">
        <v>0.2555</v>
      </c>
      <c r="H10" s="27">
        <f>((G10*100)/F10)-100</f>
        <v>0</v>
      </c>
      <c r="I10" s="7">
        <f>FLOOR(G10,0.00001)*D10</f>
        <v>511511</v>
      </c>
    </row>
    <row r="11" spans="1:9" ht="13.5">
      <c r="A11" s="5"/>
      <c r="B11" s="24"/>
      <c r="C11" s="6" t="s">
        <v>28</v>
      </c>
      <c r="D11" s="21">
        <v>300000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29</v>
      </c>
      <c r="D12" s="21">
        <v>1110000</v>
      </c>
      <c r="E12" s="28"/>
      <c r="F12" s="29"/>
      <c r="G12" s="30"/>
      <c r="H12" s="27"/>
      <c r="I12" s="7"/>
    </row>
    <row r="13" spans="1:9" ht="13.5">
      <c r="A13" s="5"/>
      <c r="B13" s="24"/>
      <c r="C13" s="6" t="s">
        <v>30</v>
      </c>
      <c r="D13" s="21">
        <v>592000</v>
      </c>
      <c r="E13" s="28"/>
      <c r="F13" s="29"/>
      <c r="G13" s="30"/>
      <c r="H13" s="27"/>
      <c r="I13" s="7"/>
    </row>
    <row r="14" spans="1:9" ht="13.5">
      <c r="A14" s="5"/>
      <c r="B14" s="24"/>
      <c r="C14" s="6"/>
      <c r="D14" s="6"/>
      <c r="E14" s="14"/>
      <c r="F14" s="29"/>
      <c r="G14" s="29"/>
      <c r="H14" s="7"/>
      <c r="I14" s="7"/>
    </row>
    <row r="15" spans="1:9" ht="13.5">
      <c r="A15" s="5">
        <v>2</v>
      </c>
      <c r="B15" s="24" t="s">
        <v>22</v>
      </c>
      <c r="C15" s="6">
        <v>4591000</v>
      </c>
      <c r="D15" s="21">
        <f>SUM(D16:D16)</f>
        <v>740000</v>
      </c>
      <c r="E15" s="28">
        <f>(D15*100)/C15</f>
        <v>16.11849270311479</v>
      </c>
      <c r="F15" s="29">
        <v>0.2555</v>
      </c>
      <c r="G15" s="29">
        <v>0.2555</v>
      </c>
      <c r="H15" s="27">
        <f>((G15*100)/F15)-100</f>
        <v>0</v>
      </c>
      <c r="I15" s="7">
        <f>FLOOR(G15,0.00001)*D15</f>
        <v>189070</v>
      </c>
    </row>
    <row r="16" spans="1:9" ht="13.5">
      <c r="A16" s="5"/>
      <c r="B16" s="24"/>
      <c r="C16" s="6" t="s">
        <v>29</v>
      </c>
      <c r="D16" s="21">
        <v>740000</v>
      </c>
      <c r="E16" s="28"/>
      <c r="F16" s="29"/>
      <c r="G16" s="30"/>
      <c r="H16" s="27"/>
      <c r="I16" s="7"/>
    </row>
    <row r="17" spans="1:9" ht="13.5">
      <c r="A17" s="5"/>
      <c r="B17" s="24"/>
      <c r="C17" s="6"/>
      <c r="D17" s="6"/>
      <c r="E17" s="14"/>
      <c r="F17" s="29"/>
      <c r="G17" s="29"/>
      <c r="H17" s="7"/>
      <c r="I17" s="7"/>
    </row>
    <row r="18" spans="1:9" ht="13.5">
      <c r="A18" s="5">
        <v>3</v>
      </c>
      <c r="B18" s="24" t="s">
        <v>23</v>
      </c>
      <c r="C18" s="6">
        <v>463120</v>
      </c>
      <c r="D18" s="21">
        <f>SUM(D19:D20)</f>
        <v>463120</v>
      </c>
      <c r="E18" s="28">
        <f>(D18*100)/C18</f>
        <v>100</v>
      </c>
      <c r="F18" s="29">
        <v>0.2555</v>
      </c>
      <c r="G18" s="30">
        <v>0.28</v>
      </c>
      <c r="H18" s="27">
        <f>((G18*100)/F18)-100</f>
        <v>9.589041095890423</v>
      </c>
      <c r="I18" s="7">
        <f>FLOOR(G18,0.00001)*D18</f>
        <v>129673.6</v>
      </c>
    </row>
    <row r="19" spans="1:9" ht="13.5">
      <c r="A19" s="5"/>
      <c r="B19" s="24"/>
      <c r="C19" s="6" t="s">
        <v>28</v>
      </c>
      <c r="D19" s="21">
        <v>122620</v>
      </c>
      <c r="E19" s="28"/>
      <c r="F19" s="29"/>
      <c r="G19" s="30"/>
      <c r="H19" s="27"/>
      <c r="I19" s="7"/>
    </row>
    <row r="20" spans="1:9" ht="13.5">
      <c r="A20" s="5"/>
      <c r="B20" s="24"/>
      <c r="C20" s="6" t="s">
        <v>31</v>
      </c>
      <c r="D20" s="21">
        <v>340500</v>
      </c>
      <c r="E20" s="28"/>
      <c r="F20" s="29"/>
      <c r="G20" s="30"/>
      <c r="H20" s="27"/>
      <c r="I20" s="7"/>
    </row>
    <row r="21" spans="1:9" ht="13.5">
      <c r="A21" s="5"/>
      <c r="B21" s="24"/>
      <c r="C21" s="6"/>
      <c r="D21" s="6"/>
      <c r="E21" s="14"/>
      <c r="F21" s="29"/>
      <c r="G21" s="29"/>
      <c r="H21" s="7"/>
      <c r="I21" s="7"/>
    </row>
    <row r="22" spans="1:9" ht="13.5">
      <c r="A22" s="5">
        <v>4</v>
      </c>
      <c r="B22" s="24" t="s">
        <v>24</v>
      </c>
      <c r="C22" s="6">
        <v>2599249</v>
      </c>
      <c r="D22" s="21">
        <f>SUM(D23:D26)</f>
        <v>2572000</v>
      </c>
      <c r="E22" s="28">
        <f>(D22*100)/C22</f>
        <v>98.95165872911753</v>
      </c>
      <c r="F22" s="29">
        <v>0.292</v>
      </c>
      <c r="G22" s="30">
        <v>0.325</v>
      </c>
      <c r="H22" s="27">
        <f>((G22*100)/F22)-100</f>
        <v>11.301369863013704</v>
      </c>
      <c r="I22" s="7">
        <f>FLOOR(G22,0.00001)*D22</f>
        <v>835900</v>
      </c>
    </row>
    <row r="23" spans="1:9" ht="13.5">
      <c r="A23" s="5"/>
      <c r="B23" s="24"/>
      <c r="C23" s="6" t="s">
        <v>32</v>
      </c>
      <c r="D23" s="21">
        <v>537000</v>
      </c>
      <c r="E23" s="28"/>
      <c r="F23" s="29"/>
      <c r="G23" s="30"/>
      <c r="H23" s="27"/>
      <c r="I23" s="7"/>
    </row>
    <row r="24" spans="1:9" ht="13.5">
      <c r="A24" s="5"/>
      <c r="B24" s="24"/>
      <c r="C24" s="6" t="s">
        <v>31</v>
      </c>
      <c r="D24" s="21">
        <v>158000</v>
      </c>
      <c r="E24" s="28"/>
      <c r="F24" s="29"/>
      <c r="G24" s="30"/>
      <c r="H24" s="27"/>
      <c r="I24" s="7"/>
    </row>
    <row r="25" spans="1:9" ht="13.5">
      <c r="A25" s="5"/>
      <c r="B25" s="24"/>
      <c r="C25" s="6" t="s">
        <v>29</v>
      </c>
      <c r="D25" s="21">
        <v>1655000</v>
      </c>
      <c r="E25" s="28"/>
      <c r="F25" s="29"/>
      <c r="G25" s="30"/>
      <c r="H25" s="27"/>
      <c r="I25" s="7"/>
    </row>
    <row r="26" spans="1:9" ht="13.5">
      <c r="A26" s="5"/>
      <c r="B26" s="24"/>
      <c r="C26" s="6" t="s">
        <v>30</v>
      </c>
      <c r="D26" s="21">
        <v>222000</v>
      </c>
      <c r="E26" s="28"/>
      <c r="F26" s="29"/>
      <c r="G26" s="30"/>
      <c r="H26" s="27"/>
      <c r="I26" s="7"/>
    </row>
    <row r="27" spans="1:9" ht="13.5">
      <c r="A27" s="5"/>
      <c r="B27" s="24"/>
      <c r="C27" s="6"/>
      <c r="D27" s="6"/>
      <c r="E27" s="14"/>
      <c r="F27" s="29"/>
      <c r="G27" s="29"/>
      <c r="H27" s="7"/>
      <c r="I27" s="7"/>
    </row>
    <row r="28" spans="1:9" ht="13.5">
      <c r="A28" s="5">
        <v>5</v>
      </c>
      <c r="B28" s="24" t="s">
        <v>25</v>
      </c>
      <c r="C28" s="6">
        <v>1680000</v>
      </c>
      <c r="D28" s="21">
        <f>SUM(D29:D29)</f>
        <v>222000</v>
      </c>
      <c r="E28" s="28">
        <f>(D28*100)/C28</f>
        <v>13.214285714285714</v>
      </c>
      <c r="F28" s="29">
        <v>0.2555</v>
      </c>
      <c r="G28" s="29">
        <v>0.2555</v>
      </c>
      <c r="H28" s="27">
        <f>((G28*100)/F28)-100</f>
        <v>0</v>
      </c>
      <c r="I28" s="7">
        <f>FLOOR(G28,0.00001)*D28</f>
        <v>56721</v>
      </c>
    </row>
    <row r="29" spans="1:9" ht="13.5">
      <c r="A29" s="5"/>
      <c r="B29" s="24"/>
      <c r="C29" s="6" t="s">
        <v>31</v>
      </c>
      <c r="D29" s="21">
        <v>222000</v>
      </c>
      <c r="E29" s="28"/>
      <c r="F29" s="29"/>
      <c r="G29" s="30"/>
      <c r="H29" s="27"/>
      <c r="I29" s="7"/>
    </row>
    <row r="30" spans="1:9" ht="13.5">
      <c r="A30" s="5"/>
      <c r="B30" s="24"/>
      <c r="C30" s="6"/>
      <c r="D30" s="6"/>
      <c r="E30" s="14"/>
      <c r="F30" s="29"/>
      <c r="G30" s="29"/>
      <c r="H30" s="7"/>
      <c r="I30" s="7"/>
    </row>
    <row r="31" spans="1:9" ht="13.5">
      <c r="A31" s="5">
        <v>6</v>
      </c>
      <c r="B31" s="24" t="s">
        <v>26</v>
      </c>
      <c r="C31" s="6">
        <v>1403932</v>
      </c>
      <c r="D31" s="21">
        <f>SUM(D32:D33)</f>
        <v>1403932</v>
      </c>
      <c r="E31" s="28">
        <f>(D31*100)/C31</f>
        <v>100</v>
      </c>
      <c r="F31" s="29">
        <v>0.2555</v>
      </c>
      <c r="G31" s="29">
        <v>0.2555</v>
      </c>
      <c r="H31" s="27">
        <f>((G31*100)/F31)-100</f>
        <v>0</v>
      </c>
      <c r="I31" s="7">
        <f>FLOOR(G31,0.00001)*D31</f>
        <v>358704.626</v>
      </c>
    </row>
    <row r="32" spans="1:9" ht="13.5">
      <c r="A32" s="5"/>
      <c r="B32" s="24"/>
      <c r="C32" s="6" t="s">
        <v>32</v>
      </c>
      <c r="D32" s="21">
        <v>555000</v>
      </c>
      <c r="E32" s="28"/>
      <c r="F32" s="29"/>
      <c r="G32" s="30"/>
      <c r="H32" s="27"/>
      <c r="I32" s="7"/>
    </row>
    <row r="33" spans="1:9" ht="13.5">
      <c r="A33" s="5"/>
      <c r="B33" s="24"/>
      <c r="C33" s="6" t="s">
        <v>31</v>
      </c>
      <c r="D33" s="21">
        <v>848932</v>
      </c>
      <c r="E33" s="28"/>
      <c r="F33" s="29"/>
      <c r="G33" s="30"/>
      <c r="H33" s="27"/>
      <c r="I33" s="7"/>
    </row>
    <row r="34" spans="1:9" ht="13.5">
      <c r="A34" s="5"/>
      <c r="B34" s="24"/>
      <c r="C34" s="6"/>
      <c r="D34" s="6"/>
      <c r="E34" s="14"/>
      <c r="F34" s="29"/>
      <c r="G34" s="29"/>
      <c r="H34" s="7"/>
      <c r="I34" s="7"/>
    </row>
    <row r="35" spans="1:9" ht="13.5">
      <c r="A35" s="5">
        <v>7</v>
      </c>
      <c r="B35" s="24" t="s">
        <v>26</v>
      </c>
      <c r="C35" s="6">
        <v>3300000</v>
      </c>
      <c r="D35" s="21">
        <f>SUM(D36:D39)</f>
        <v>3269500</v>
      </c>
      <c r="E35" s="28">
        <f>(D35*100)/C35</f>
        <v>99.07575757575758</v>
      </c>
      <c r="F35" s="29">
        <v>0.2555</v>
      </c>
      <c r="G35" s="29">
        <v>0.2555</v>
      </c>
      <c r="H35" s="27">
        <f>((G35*100)/F35)-100</f>
        <v>0</v>
      </c>
      <c r="I35" s="7">
        <f>FLOOR(G35,0.00001)*D35</f>
        <v>835357.25</v>
      </c>
    </row>
    <row r="36" spans="1:9" ht="13.5">
      <c r="A36" s="5"/>
      <c r="B36" s="24"/>
      <c r="C36" s="6" t="s">
        <v>33</v>
      </c>
      <c r="D36" s="21">
        <v>49000</v>
      </c>
      <c r="E36" s="28"/>
      <c r="F36" s="29"/>
      <c r="G36" s="30"/>
      <c r="H36" s="27"/>
      <c r="I36" s="7"/>
    </row>
    <row r="37" spans="1:9" ht="13.5">
      <c r="A37" s="5"/>
      <c r="B37" s="24"/>
      <c r="C37" s="6" t="s">
        <v>32</v>
      </c>
      <c r="D37" s="21">
        <v>333000</v>
      </c>
      <c r="E37" s="28"/>
      <c r="F37" s="29"/>
      <c r="G37" s="30"/>
      <c r="H37" s="27"/>
      <c r="I37" s="7"/>
    </row>
    <row r="38" spans="1:9" ht="13.5">
      <c r="A38" s="5"/>
      <c r="B38" s="24"/>
      <c r="C38" s="6" t="s">
        <v>31</v>
      </c>
      <c r="D38" s="21">
        <v>1270500</v>
      </c>
      <c r="E38" s="28"/>
      <c r="F38" s="29"/>
      <c r="G38" s="30"/>
      <c r="H38" s="27"/>
      <c r="I38" s="7"/>
    </row>
    <row r="39" spans="1:9" ht="13.5">
      <c r="A39" s="5"/>
      <c r="B39" s="24"/>
      <c r="C39" s="6" t="s">
        <v>29</v>
      </c>
      <c r="D39" s="21">
        <v>1617000</v>
      </c>
      <c r="E39" s="28"/>
      <c r="F39" s="29"/>
      <c r="G39" s="30"/>
      <c r="H39" s="27"/>
      <c r="I39" s="7"/>
    </row>
    <row r="40" spans="1:9" ht="13.5">
      <c r="A40" s="5"/>
      <c r="B40" s="24"/>
      <c r="C40" s="6"/>
      <c r="D40" s="6"/>
      <c r="E40" s="14"/>
      <c r="F40" s="29"/>
      <c r="G40" s="29"/>
      <c r="H40" s="7"/>
      <c r="I40" s="7"/>
    </row>
    <row r="41" spans="1:9" ht="13.5">
      <c r="A41" s="5">
        <v>8</v>
      </c>
      <c r="B41" s="24" t="s">
        <v>26</v>
      </c>
      <c r="C41" s="6">
        <v>4751500</v>
      </c>
      <c r="D41" s="21">
        <f>SUM(D42:D42)</f>
        <v>370000</v>
      </c>
      <c r="E41" s="28">
        <f>(D41*100)/C41</f>
        <v>7.787014626959907</v>
      </c>
      <c r="F41" s="29">
        <v>0.2555</v>
      </c>
      <c r="G41" s="29">
        <v>0.2555</v>
      </c>
      <c r="H41" s="27">
        <f>((G41*100)/F41)-100</f>
        <v>0</v>
      </c>
      <c r="I41" s="7">
        <f>FLOOR(G41,0.00001)*D41</f>
        <v>94535</v>
      </c>
    </row>
    <row r="42" spans="1:9" ht="13.5">
      <c r="A42" s="5"/>
      <c r="B42" s="24"/>
      <c r="C42" s="6" t="s">
        <v>32</v>
      </c>
      <c r="D42" s="21">
        <v>370000</v>
      </c>
      <c r="E42" s="28"/>
      <c r="F42" s="29"/>
      <c r="G42" s="30"/>
      <c r="H42" s="27"/>
      <c r="I42" s="7"/>
    </row>
    <row r="43" spans="1:9" ht="13.5">
      <c r="A43" s="5"/>
      <c r="B43" s="24"/>
      <c r="C43" s="6"/>
      <c r="D43" s="6"/>
      <c r="E43" s="14"/>
      <c r="F43" s="29"/>
      <c r="G43" s="29"/>
      <c r="H43" s="7"/>
      <c r="I43" s="7"/>
    </row>
    <row r="44" spans="1:9" ht="13.5">
      <c r="A44" s="5">
        <v>9</v>
      </c>
      <c r="B44" s="24" t="s">
        <v>26</v>
      </c>
      <c r="C44" s="6">
        <v>1387700</v>
      </c>
      <c r="D44" s="21">
        <f>SUM(D45:D46)</f>
        <v>1352000</v>
      </c>
      <c r="E44" s="28">
        <f>(D44*100)/C44</f>
        <v>97.4273978525618</v>
      </c>
      <c r="F44" s="29">
        <v>0.2555</v>
      </c>
      <c r="G44" s="29">
        <v>0.2555</v>
      </c>
      <c r="H44" s="27">
        <f>((G44*100)/F44)-100</f>
        <v>0</v>
      </c>
      <c r="I44" s="7">
        <f>FLOOR(G44,0.00001)*D44</f>
        <v>345436</v>
      </c>
    </row>
    <row r="45" spans="1:9" ht="13.5">
      <c r="A45" s="5"/>
      <c r="B45" s="24"/>
      <c r="C45" s="6" t="s">
        <v>32</v>
      </c>
      <c r="D45" s="21">
        <v>555000</v>
      </c>
      <c r="E45" s="28"/>
      <c r="F45" s="29"/>
      <c r="G45" s="30"/>
      <c r="H45" s="27"/>
      <c r="I45" s="7"/>
    </row>
    <row r="46" spans="1:9" ht="13.5">
      <c r="A46" s="5"/>
      <c r="B46" s="24"/>
      <c r="C46" s="6" t="s">
        <v>31</v>
      </c>
      <c r="D46" s="21">
        <v>797000</v>
      </c>
      <c r="E46" s="28"/>
      <c r="F46" s="29"/>
      <c r="G46" s="30"/>
      <c r="H46" s="27"/>
      <c r="I46" s="7"/>
    </row>
    <row r="47" spans="1:9" ht="13.5">
      <c r="A47" s="5"/>
      <c r="B47" s="24"/>
      <c r="C47" s="6"/>
      <c r="D47" s="6"/>
      <c r="E47" s="14"/>
      <c r="F47" s="29"/>
      <c r="G47" s="29"/>
      <c r="H47" s="7"/>
      <c r="I47" s="7"/>
    </row>
    <row r="48" spans="1:9" ht="13.5">
      <c r="A48" s="5">
        <v>10</v>
      </c>
      <c r="B48" s="24" t="s">
        <v>27</v>
      </c>
      <c r="C48" s="6">
        <v>1075930</v>
      </c>
      <c r="D48" s="21">
        <f>SUM(D49:D51)</f>
        <v>539000</v>
      </c>
      <c r="E48" s="28">
        <f>(D48*100)/C48</f>
        <v>50.09619584917235</v>
      </c>
      <c r="F48" s="29">
        <v>0.292</v>
      </c>
      <c r="G48" s="30">
        <v>0.295</v>
      </c>
      <c r="H48" s="27">
        <f>((G48*100)/F48)-100</f>
        <v>1.0273972602739718</v>
      </c>
      <c r="I48" s="7">
        <f>FLOOR(G48,0.00001)*D48</f>
        <v>159005.00000000003</v>
      </c>
    </row>
    <row r="49" spans="1:9" ht="13.5">
      <c r="A49" s="5"/>
      <c r="B49" s="24"/>
      <c r="C49" s="6" t="s">
        <v>28</v>
      </c>
      <c r="D49" s="21">
        <v>280000</v>
      </c>
      <c r="E49" s="28"/>
      <c r="F49" s="29"/>
      <c r="G49" s="30"/>
      <c r="H49" s="27"/>
      <c r="I49" s="7"/>
    </row>
    <row r="50" spans="1:9" ht="13.5">
      <c r="A50" s="5"/>
      <c r="B50" s="24"/>
      <c r="C50" s="6" t="s">
        <v>29</v>
      </c>
      <c r="D50" s="21">
        <v>185000</v>
      </c>
      <c r="E50" s="28"/>
      <c r="F50" s="29"/>
      <c r="G50" s="30"/>
      <c r="H50" s="27"/>
      <c r="I50" s="7"/>
    </row>
    <row r="51" spans="1:9" ht="13.5">
      <c r="A51" s="5"/>
      <c r="B51" s="24"/>
      <c r="C51" s="6" t="s">
        <v>30</v>
      </c>
      <c r="D51" s="21">
        <v>74000</v>
      </c>
      <c r="E51" s="28"/>
      <c r="F51" s="29"/>
      <c r="G51" s="30"/>
      <c r="H51" s="27"/>
      <c r="I51" s="7"/>
    </row>
    <row r="52" spans="1:9" ht="13.5">
      <c r="A52" s="5"/>
      <c r="B52" s="24"/>
      <c r="C52" s="6"/>
      <c r="D52" s="6"/>
      <c r="E52" s="14"/>
      <c r="F52" s="29"/>
      <c r="G52" s="29"/>
      <c r="H52" s="7"/>
      <c r="I52" s="7"/>
    </row>
    <row r="53" spans="1:9" ht="13.5">
      <c r="A53" s="11"/>
      <c r="B53" s="16" t="s">
        <v>14</v>
      </c>
      <c r="C53" s="12">
        <f>SUM(C10:C52)</f>
        <v>24009791</v>
      </c>
      <c r="D53" s="19">
        <f>SUM(D10+D15+D18+D22+D28+D31+D35+D41+D44+D48)</f>
        <v>12933552</v>
      </c>
      <c r="E53" s="25">
        <f>(D53*100)/C53</f>
        <v>53.86782417223041</v>
      </c>
      <c r="F53" s="20"/>
      <c r="G53" s="20"/>
      <c r="H53" s="13"/>
      <c r="I53" s="26">
        <f>SUM(I10:I52)</f>
        <v>3515913.476</v>
      </c>
    </row>
    <row r="54" ht="12.75">
      <c r="C54" s="15"/>
    </row>
    <row r="55" spans="1:9" ht="13.5">
      <c r="A55" s="17"/>
      <c r="B55" s="16" t="s">
        <v>12</v>
      </c>
      <c r="C55" s="19">
        <f>SUM(C53)</f>
        <v>24009791</v>
      </c>
      <c r="D55" s="19">
        <f>SUM(D53)</f>
        <v>12933552</v>
      </c>
      <c r="E55" s="25">
        <f>(D55*100)/C55</f>
        <v>53.86782417223041</v>
      </c>
      <c r="F55" s="18"/>
      <c r="G55" s="18"/>
      <c r="H55" s="18"/>
      <c r="I55" s="26">
        <f>SUM(I53)</f>
        <v>3515913.476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2008-01-03T17:08:25Z</cp:lastPrinted>
  <dcterms:created xsi:type="dcterms:W3CDTF">2005-05-09T20:19:33Z</dcterms:created>
  <dcterms:modified xsi:type="dcterms:W3CDTF">2008-01-31T14:33:49Z</dcterms:modified>
  <cp:category/>
  <cp:version/>
  <cp:contentType/>
  <cp:contentStatus/>
</cp:coreProperties>
</file>