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6 MILHO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<sst xmlns="http://schemas.openxmlformats.org/spreadsheetml/2006/main" count="56" uniqueCount="33">
  <si>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</si>
  <si>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</si>
  <si>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</si>
  <si>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</si>
  <si>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</si>
  <si>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</si>
  <si>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</si>
  <si>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</si>
  <si>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</si>
  <si>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</si>
  <si>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</si>
  <si>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</si>
  <si>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</si>
  <si>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</si>
  <si>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</si>
  <si>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</si>
  <si>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</si>
  <si>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</si>
  <si>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</si>
  <si>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MILHO EM GRÃOS Nº 026/08 - 31/01/2008</t>
  </si>
  <si>
    <t>MT</t>
  </si>
  <si>
    <t>Diamantino</t>
  </si>
  <si>
    <t>Ipiranga do Norte</t>
  </si>
  <si>
    <t>Itanhagá</t>
  </si>
  <si>
    <t>Sinop</t>
  </si>
  <si>
    <t>Varzea Grande</t>
  </si>
  <si>
    <t>BCMMT</t>
  </si>
  <si>
    <t>BNM</t>
  </si>
  <si>
    <t>BBSB</t>
  </si>
  <si>
    <t>BCMR</t>
  </si>
  <si>
    <t>BBM MS</t>
  </si>
  <si>
    <t>BMCS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</si>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</sst>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174" fontId="1" fillId="0" borderId="0" xfId="2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39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4"/>
  <sheetViews>
    <sheetView tabSelected="1" workbookViewId="0" topLeftCell="A1">
      <selection activeCell="A49" sqref="A49"/>
    </sheetView>
  </sheetViews>
  <sheetFormatPr defaultColWidth="9.140625" defaultRowHeight="12.75"/>
  <cols>
    <col min="1" max="1" width="6.28125" style="0" customWidth="1"/>
    <col min="2" max="2" width="27.14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498600</v>
      </c>
      <c r="D10" s="21">
        <f>SUM(D11:D13)</f>
        <v>498600</v>
      </c>
      <c r="E10" s="28">
        <f>(D10*100)/C10</f>
        <v>100</v>
      </c>
      <c r="F10" s="29">
        <v>0.2555</v>
      </c>
      <c r="G10" s="30">
        <v>0.276</v>
      </c>
      <c r="H10" s="27">
        <f>((G10*100)/F10)-100</f>
        <v>8.023483365949119</v>
      </c>
      <c r="I10" s="7">
        <f>FLOOR(G10,0.00001)*D10</f>
        <v>137613.6</v>
      </c>
    </row>
    <row r="11" spans="1:9" ht="13.5">
      <c r="A11" s="5"/>
      <c r="B11" s="24"/>
      <c r="C11" s="6" t="s">
        <v>26</v>
      </c>
      <c r="D11" s="21">
        <v>159600</v>
      </c>
      <c r="E11" s="28"/>
      <c r="F11" s="29"/>
      <c r="G11" s="30"/>
      <c r="H11" s="27"/>
      <c r="I11" s="7"/>
    </row>
    <row r="12" spans="1:9" ht="13.5">
      <c r="A12" s="5"/>
      <c r="B12" s="24"/>
      <c r="C12" s="6" t="s">
        <v>27</v>
      </c>
      <c r="D12" s="6">
        <v>259000</v>
      </c>
      <c r="E12" s="14"/>
      <c r="F12" s="29"/>
      <c r="G12" s="29"/>
      <c r="H12" s="7"/>
      <c r="I12" s="7"/>
    </row>
    <row r="13" spans="1:9" ht="13.5">
      <c r="A13" s="5"/>
      <c r="B13" s="24"/>
      <c r="C13" s="6" t="s">
        <v>28</v>
      </c>
      <c r="D13" s="6">
        <v>80000</v>
      </c>
      <c r="E13" s="14"/>
      <c r="F13" s="29"/>
      <c r="G13" s="29"/>
      <c r="H13" s="7"/>
      <c r="I13" s="7"/>
    </row>
    <row r="14" spans="1:9" ht="13.5">
      <c r="A14" s="5"/>
      <c r="B14" s="24"/>
      <c r="C14" s="6"/>
      <c r="D14" s="6"/>
      <c r="E14" s="14"/>
      <c r="F14" s="29"/>
      <c r="G14" s="29"/>
      <c r="H14" s="7"/>
      <c r="I14" s="7"/>
    </row>
    <row r="15" spans="1:9" ht="13.5">
      <c r="A15" s="5">
        <v>2</v>
      </c>
      <c r="B15" s="24" t="s">
        <v>21</v>
      </c>
      <c r="C15" s="6">
        <v>251990</v>
      </c>
      <c r="D15" s="21">
        <f>SUM(D16:D16)</f>
        <v>222000</v>
      </c>
      <c r="E15" s="28">
        <f>(D15*100)/C15</f>
        <v>88.09873407674908</v>
      </c>
      <c r="F15" s="29">
        <v>0.2555</v>
      </c>
      <c r="G15" s="30">
        <v>0.285</v>
      </c>
      <c r="H15" s="27">
        <f>((G15*100)/F15)-100</f>
        <v>11.54598825831701</v>
      </c>
      <c r="I15" s="7">
        <f>FLOOR(G15,0.00001)*D15</f>
        <v>63270.00000000001</v>
      </c>
    </row>
    <row r="16" spans="1:9" ht="13.5">
      <c r="A16" s="5"/>
      <c r="B16" s="24"/>
      <c r="C16" s="6" t="s">
        <v>27</v>
      </c>
      <c r="D16" s="21">
        <v>222000</v>
      </c>
      <c r="E16" s="28"/>
      <c r="F16" s="29"/>
      <c r="G16" s="30"/>
      <c r="H16" s="27"/>
      <c r="I16" s="7"/>
    </row>
    <row r="17" spans="1:9" ht="13.5">
      <c r="A17" s="5"/>
      <c r="B17" s="24"/>
      <c r="C17" s="6"/>
      <c r="D17" s="6"/>
      <c r="E17" s="14"/>
      <c r="F17" s="29"/>
      <c r="G17" s="29"/>
      <c r="H17" s="7"/>
      <c r="I17" s="7"/>
    </row>
    <row r="18" spans="1:9" ht="13.5">
      <c r="A18" s="5">
        <v>3</v>
      </c>
      <c r="B18" s="24" t="s">
        <v>22</v>
      </c>
      <c r="C18" s="6">
        <v>1303000</v>
      </c>
      <c r="D18" s="21">
        <f>SUM(D19:D20)</f>
        <v>1056000</v>
      </c>
      <c r="E18" s="28">
        <f>(D18*100)/C18</f>
        <v>81.04374520337683</v>
      </c>
      <c r="F18" s="29">
        <v>0.2555</v>
      </c>
      <c r="G18" s="29">
        <v>0.2555</v>
      </c>
      <c r="H18" s="27">
        <f>((G18*100)/F18)-100</f>
        <v>0</v>
      </c>
      <c r="I18" s="7">
        <f>FLOOR(G18,0.00001)*D18</f>
        <v>269808</v>
      </c>
    </row>
    <row r="19" spans="1:9" ht="13.5">
      <c r="A19" s="5"/>
      <c r="B19" s="24"/>
      <c r="C19" s="6" t="s">
        <v>29</v>
      </c>
      <c r="D19" s="21">
        <v>120000</v>
      </c>
      <c r="E19" s="28"/>
      <c r="F19" s="29"/>
      <c r="G19" s="30"/>
      <c r="H19" s="27"/>
      <c r="I19" s="7"/>
    </row>
    <row r="20" spans="1:9" ht="13.5">
      <c r="A20" s="5"/>
      <c r="B20" s="24"/>
      <c r="C20" s="6" t="s">
        <v>30</v>
      </c>
      <c r="D20" s="21">
        <v>936000</v>
      </c>
      <c r="E20" s="28"/>
      <c r="F20" s="29"/>
      <c r="G20" s="30"/>
      <c r="H20" s="27"/>
      <c r="I20" s="7"/>
    </row>
    <row r="21" spans="1:9" ht="13.5">
      <c r="A21" s="5"/>
      <c r="B21" s="24"/>
      <c r="C21" s="6"/>
      <c r="D21" s="6"/>
      <c r="E21" s="14"/>
      <c r="F21" s="29"/>
      <c r="G21" s="29"/>
      <c r="H21" s="7"/>
      <c r="I21" s="7"/>
    </row>
    <row r="22" spans="1:9" ht="13.5">
      <c r="A22" s="5">
        <v>4</v>
      </c>
      <c r="B22" s="24" t="s">
        <v>22</v>
      </c>
      <c r="C22" s="6">
        <v>1110427</v>
      </c>
      <c r="D22" s="21">
        <f>SUM(D23:D26)</f>
        <v>1110427</v>
      </c>
      <c r="E22" s="28">
        <f>(D22*100)/C22</f>
        <v>100</v>
      </c>
      <c r="F22" s="29">
        <v>0.2555</v>
      </c>
      <c r="G22" s="29">
        <v>0.2555</v>
      </c>
      <c r="H22" s="27">
        <f>((G22*100)/F22)-100</f>
        <v>0</v>
      </c>
      <c r="I22" s="7">
        <f>FLOOR(G22,0.00001)*D22</f>
        <v>283714.0985</v>
      </c>
    </row>
    <row r="23" spans="1:9" ht="13.5">
      <c r="A23" s="5"/>
      <c r="B23" s="24"/>
      <c r="C23" s="6" t="s">
        <v>31</v>
      </c>
      <c r="D23" s="21">
        <v>217427</v>
      </c>
      <c r="E23" s="28"/>
      <c r="F23" s="29"/>
      <c r="G23" s="30"/>
      <c r="H23" s="27"/>
      <c r="I23" s="7"/>
    </row>
    <row r="24" spans="1:9" ht="13.5">
      <c r="A24" s="5"/>
      <c r="B24" s="24"/>
      <c r="C24" s="6" t="s">
        <v>29</v>
      </c>
      <c r="D24" s="21">
        <v>80000</v>
      </c>
      <c r="E24" s="28"/>
      <c r="F24" s="29"/>
      <c r="G24" s="30"/>
      <c r="H24" s="27"/>
      <c r="I24" s="7"/>
    </row>
    <row r="25" spans="1:9" ht="13.5">
      <c r="A25" s="5"/>
      <c r="B25" s="24"/>
      <c r="C25" s="6" t="s">
        <v>26</v>
      </c>
      <c r="D25" s="21">
        <v>213000</v>
      </c>
      <c r="E25" s="28"/>
      <c r="F25" s="29"/>
      <c r="G25" s="30"/>
      <c r="H25" s="27"/>
      <c r="I25" s="7"/>
    </row>
    <row r="26" spans="1:9" ht="13.5">
      <c r="A26" s="5"/>
      <c r="B26" s="24"/>
      <c r="C26" s="6" t="s">
        <v>27</v>
      </c>
      <c r="D26" s="21">
        <v>600000</v>
      </c>
      <c r="E26" s="28"/>
      <c r="F26" s="29"/>
      <c r="G26" s="30"/>
      <c r="H26" s="27"/>
      <c r="I26" s="7"/>
    </row>
    <row r="27" spans="1:9" ht="13.5">
      <c r="A27" s="5"/>
      <c r="B27" s="24"/>
      <c r="C27" s="6"/>
      <c r="D27" s="6"/>
      <c r="E27" s="14"/>
      <c r="F27" s="29"/>
      <c r="G27" s="29"/>
      <c r="H27" s="7"/>
      <c r="I27" s="7"/>
    </row>
    <row r="28" spans="1:9" ht="13.5">
      <c r="A28" s="5">
        <v>5</v>
      </c>
      <c r="B28" s="24" t="s">
        <v>22</v>
      </c>
      <c r="C28" s="6">
        <v>540189</v>
      </c>
      <c r="D28" s="21">
        <f>SUM(D29:D29)</f>
        <v>27000</v>
      </c>
      <c r="E28" s="28">
        <f>(D28*100)/C28</f>
        <v>4.9982506122857</v>
      </c>
      <c r="F28" s="29">
        <v>0.2555</v>
      </c>
      <c r="G28" s="29">
        <v>0.2555</v>
      </c>
      <c r="H28" s="27">
        <f>((G28*100)/F28)-100</f>
        <v>0</v>
      </c>
      <c r="I28" s="7">
        <f>FLOOR(G28,0.00001)*D28</f>
        <v>6898.5</v>
      </c>
    </row>
    <row r="29" spans="1:9" ht="13.5">
      <c r="A29" s="5"/>
      <c r="B29" s="24"/>
      <c r="C29" s="6" t="s">
        <v>28</v>
      </c>
      <c r="D29" s="21">
        <v>27000</v>
      </c>
      <c r="E29" s="28"/>
      <c r="F29" s="29"/>
      <c r="G29" s="30"/>
      <c r="H29" s="27"/>
      <c r="I29" s="7"/>
    </row>
    <row r="30" spans="1:9" ht="13.5">
      <c r="A30" s="5"/>
      <c r="B30" s="24"/>
      <c r="C30" s="6"/>
      <c r="D30" s="6"/>
      <c r="E30" s="14"/>
      <c r="F30" s="29"/>
      <c r="G30" s="29"/>
      <c r="H30" s="7"/>
      <c r="I30" s="7"/>
    </row>
    <row r="31" spans="1:9" ht="13.5">
      <c r="A31" s="5">
        <v>6</v>
      </c>
      <c r="B31" s="24" t="s">
        <v>22</v>
      </c>
      <c r="C31" s="6">
        <v>1117952</v>
      </c>
      <c r="D31" s="21">
        <f>SUM(D32:D32)</f>
        <v>0</v>
      </c>
      <c r="E31" s="36">
        <f>(D31*100)/C31</f>
        <v>0</v>
      </c>
      <c r="F31" s="29">
        <v>0.2555</v>
      </c>
      <c r="G31" s="37">
        <v>0</v>
      </c>
      <c r="H31" s="37">
        <v>0</v>
      </c>
      <c r="I31" s="7">
        <f>FLOOR(G31,0.00001)*D31</f>
        <v>0</v>
      </c>
    </row>
    <row r="32" spans="1:9" ht="13.5">
      <c r="A32" s="5"/>
      <c r="B32" s="24"/>
      <c r="C32" s="6" t="s">
        <v>32</v>
      </c>
      <c r="D32" s="21">
        <v>0</v>
      </c>
      <c r="E32" s="28"/>
      <c r="F32" s="29"/>
      <c r="G32" s="30"/>
      <c r="H32" s="27"/>
      <c r="I32" s="7"/>
    </row>
    <row r="33" spans="1:9" ht="13.5">
      <c r="A33" s="5"/>
      <c r="B33" s="24"/>
      <c r="C33" s="6"/>
      <c r="D33" s="6"/>
      <c r="E33" s="14"/>
      <c r="F33" s="29"/>
      <c r="G33" s="29"/>
      <c r="H33" s="7"/>
      <c r="I33" s="7"/>
    </row>
    <row r="34" spans="1:9" ht="13.5">
      <c r="A34" s="5">
        <v>7</v>
      </c>
      <c r="B34" s="24" t="s">
        <v>22</v>
      </c>
      <c r="C34" s="6">
        <v>77500</v>
      </c>
      <c r="D34" s="21">
        <f>SUM(D35:D35)</f>
        <v>15000</v>
      </c>
      <c r="E34" s="28">
        <f>(D34*100)/C34</f>
        <v>19.35483870967742</v>
      </c>
      <c r="F34" s="29">
        <v>0.2555</v>
      </c>
      <c r="G34" s="29">
        <v>0.2555</v>
      </c>
      <c r="H34" s="27">
        <f>((G34*100)/F34)-100</f>
        <v>0</v>
      </c>
      <c r="I34" s="7">
        <f>FLOOR(G34,0.00001)*D34</f>
        <v>3832.5</v>
      </c>
    </row>
    <row r="35" spans="1:9" ht="13.5">
      <c r="A35" s="5"/>
      <c r="B35" s="24"/>
      <c r="C35" s="6" t="s">
        <v>28</v>
      </c>
      <c r="D35" s="21">
        <v>15000</v>
      </c>
      <c r="E35" s="28"/>
      <c r="F35" s="29"/>
      <c r="G35" s="30"/>
      <c r="H35" s="27"/>
      <c r="I35" s="7"/>
    </row>
    <row r="36" spans="1:9" ht="13.5">
      <c r="A36" s="5"/>
      <c r="B36" s="24"/>
      <c r="C36" s="6"/>
      <c r="D36" s="6"/>
      <c r="E36" s="14"/>
      <c r="F36" s="29"/>
      <c r="G36" s="29"/>
      <c r="H36" s="7"/>
      <c r="I36" s="7"/>
    </row>
    <row r="37" spans="1:9" ht="13.5">
      <c r="A37" s="5">
        <v>8</v>
      </c>
      <c r="B37" s="24" t="s">
        <v>23</v>
      </c>
      <c r="C37" s="6">
        <v>98300</v>
      </c>
      <c r="D37" s="21">
        <f>SUM(D38:D38)</f>
        <v>0</v>
      </c>
      <c r="E37" s="36">
        <f>(D37*100)/C37</f>
        <v>0</v>
      </c>
      <c r="F37" s="29">
        <v>0.2555</v>
      </c>
      <c r="G37" s="37">
        <v>0</v>
      </c>
      <c r="H37" s="37">
        <v>0</v>
      </c>
      <c r="I37" s="7">
        <f>FLOOR(G37,0.00001)*D37</f>
        <v>0</v>
      </c>
    </row>
    <row r="38" spans="1:9" ht="13.5">
      <c r="A38" s="5"/>
      <c r="B38" s="24"/>
      <c r="C38" s="6" t="s">
        <v>32</v>
      </c>
      <c r="D38" s="21">
        <v>0</v>
      </c>
      <c r="E38" s="28"/>
      <c r="F38" s="29"/>
      <c r="G38" s="30"/>
      <c r="H38" s="27"/>
      <c r="I38" s="7"/>
    </row>
    <row r="39" spans="1:9" ht="13.5">
      <c r="A39" s="5"/>
      <c r="B39" s="24"/>
      <c r="C39" s="6"/>
      <c r="D39" s="6"/>
      <c r="E39" s="14"/>
      <c r="F39" s="29"/>
      <c r="G39" s="29"/>
      <c r="H39" s="7"/>
      <c r="I39" s="7"/>
    </row>
    <row r="40" spans="1:9" ht="13.5">
      <c r="A40" s="5">
        <v>9</v>
      </c>
      <c r="B40" s="24" t="s">
        <v>23</v>
      </c>
      <c r="C40" s="6">
        <v>28800</v>
      </c>
      <c r="D40" s="21">
        <f>SUM(D41:D41)</f>
        <v>0</v>
      </c>
      <c r="E40" s="36">
        <f>(D40*100)/C40</f>
        <v>0</v>
      </c>
      <c r="F40" s="29">
        <v>0.2555</v>
      </c>
      <c r="G40" s="37">
        <v>0</v>
      </c>
      <c r="H40" s="37">
        <v>0</v>
      </c>
      <c r="I40" s="7">
        <f>FLOOR(G40,0.00001)*D40</f>
        <v>0</v>
      </c>
    </row>
    <row r="41" spans="1:9" ht="13.5">
      <c r="A41" s="5"/>
      <c r="B41" s="24"/>
      <c r="C41" s="6" t="s">
        <v>32</v>
      </c>
      <c r="D41" s="21">
        <v>0</v>
      </c>
      <c r="E41" s="28"/>
      <c r="F41" s="29"/>
      <c r="G41" s="30"/>
      <c r="H41" s="27"/>
      <c r="I41" s="7"/>
    </row>
    <row r="42" spans="1:9" ht="13.5">
      <c r="A42" s="5"/>
      <c r="B42" s="24"/>
      <c r="C42" s="6"/>
      <c r="D42" s="6"/>
      <c r="E42" s="14"/>
      <c r="F42" s="29"/>
      <c r="G42" s="29"/>
      <c r="H42" s="7"/>
      <c r="I42" s="7"/>
    </row>
    <row r="43" spans="1:9" ht="13.5">
      <c r="A43" s="5">
        <v>10</v>
      </c>
      <c r="B43" s="24" t="s">
        <v>23</v>
      </c>
      <c r="C43" s="6">
        <v>1340896</v>
      </c>
      <c r="D43" s="21">
        <f>SUM(D44:D44)</f>
        <v>300000</v>
      </c>
      <c r="E43" s="28">
        <f>(D43*100)/C43</f>
        <v>22.37309977805885</v>
      </c>
      <c r="F43" s="29">
        <v>0.2555</v>
      </c>
      <c r="G43" s="29">
        <v>0.2555</v>
      </c>
      <c r="H43" s="27">
        <f>((G43*100)/F43)-100</f>
        <v>0</v>
      </c>
      <c r="I43" s="7">
        <f>FLOOR(G43,0.00001)*D43</f>
        <v>76650</v>
      </c>
    </row>
    <row r="44" spans="1:9" ht="13.5">
      <c r="A44" s="5"/>
      <c r="B44" s="24"/>
      <c r="C44" s="6" t="s">
        <v>26</v>
      </c>
      <c r="D44" s="21">
        <v>300000</v>
      </c>
      <c r="E44" s="28"/>
      <c r="F44" s="29"/>
      <c r="G44" s="30"/>
      <c r="H44" s="27"/>
      <c r="I44" s="7"/>
    </row>
    <row r="45" spans="1:9" ht="13.5">
      <c r="A45" s="5"/>
      <c r="B45" s="24"/>
      <c r="C45" s="6"/>
      <c r="D45" s="6"/>
      <c r="E45" s="14"/>
      <c r="F45" s="29"/>
      <c r="G45" s="29"/>
      <c r="H45" s="7"/>
      <c r="I45" s="7"/>
    </row>
    <row r="46" spans="1:9" ht="13.5">
      <c r="A46" s="5">
        <v>11</v>
      </c>
      <c r="B46" s="24" t="s">
        <v>24</v>
      </c>
      <c r="C46" s="6">
        <v>31100</v>
      </c>
      <c r="D46" s="21">
        <f>SUM(D47:D47)</f>
        <v>31100</v>
      </c>
      <c r="E46" s="28">
        <f>(D46*100)/C46</f>
        <v>100</v>
      </c>
      <c r="F46" s="29">
        <v>0.2555</v>
      </c>
      <c r="G46" s="30">
        <v>0.27</v>
      </c>
      <c r="H46" s="27">
        <f>((G46*100)/F46)-100</f>
        <v>5.675146771037177</v>
      </c>
      <c r="I46" s="7">
        <f>FLOOR(G46,0.00001)*D46</f>
        <v>8397</v>
      </c>
    </row>
    <row r="47" spans="1:9" ht="13.5">
      <c r="A47" s="5"/>
      <c r="B47" s="24"/>
      <c r="C47" s="6" t="s">
        <v>31</v>
      </c>
      <c r="D47" s="6">
        <v>31100</v>
      </c>
      <c r="E47" s="28"/>
      <c r="F47" s="29"/>
      <c r="G47" s="30"/>
      <c r="H47" s="27"/>
      <c r="I47" s="7"/>
    </row>
    <row r="48" spans="1:9" ht="13.5">
      <c r="A48" s="5"/>
      <c r="B48" s="24"/>
      <c r="C48" s="6"/>
      <c r="D48" s="6"/>
      <c r="E48" s="14"/>
      <c r="F48" s="29"/>
      <c r="G48" s="29"/>
      <c r="H48" s="7"/>
      <c r="I48" s="7"/>
    </row>
    <row r="49" spans="1:9" ht="13.5">
      <c r="A49" s="5">
        <v>12</v>
      </c>
      <c r="B49" s="24" t="s">
        <v>25</v>
      </c>
      <c r="C49" s="6">
        <v>59178</v>
      </c>
      <c r="D49" s="21">
        <f>SUM(D50:D50)</f>
        <v>59178</v>
      </c>
      <c r="E49" s="28">
        <f>(D49*100)/C49</f>
        <v>100</v>
      </c>
      <c r="F49" s="29">
        <v>0.292</v>
      </c>
      <c r="G49" s="29">
        <v>0.292</v>
      </c>
      <c r="H49" s="27">
        <f>((G49*100)/F49)-100</f>
        <v>0</v>
      </c>
      <c r="I49" s="7">
        <f>FLOOR(G49,0.00001)*D49</f>
        <v>17279.976000000002</v>
      </c>
    </row>
    <row r="50" spans="1:9" ht="13.5">
      <c r="A50" s="5"/>
      <c r="B50" s="24"/>
      <c r="C50" s="6" t="s">
        <v>28</v>
      </c>
      <c r="D50" s="6">
        <v>59178</v>
      </c>
      <c r="E50" s="28"/>
      <c r="F50" s="29"/>
      <c r="G50" s="30"/>
      <c r="H50" s="27"/>
      <c r="I50" s="7"/>
    </row>
    <row r="51" spans="1:9" ht="13.5">
      <c r="A51" s="5"/>
      <c r="B51" s="24"/>
      <c r="C51" s="6"/>
      <c r="D51" s="6"/>
      <c r="E51" s="14"/>
      <c r="F51" s="29"/>
      <c r="G51" s="29"/>
      <c r="H51" s="7"/>
      <c r="I51" s="7"/>
    </row>
    <row r="52" spans="1:9" ht="13.5">
      <c r="A52" s="11"/>
      <c r="B52" s="16" t="s">
        <v>14</v>
      </c>
      <c r="C52" s="12">
        <f>SUM(C10:C51)</f>
        <v>6457932</v>
      </c>
      <c r="D52" s="19">
        <f>SUM(D10+D15+D18+D22+D28+D31+D34+D37+D40+D43+D46+D49)</f>
        <v>3319305</v>
      </c>
      <c r="E52" s="25">
        <f>(D52*100)/C52</f>
        <v>51.398884348735784</v>
      </c>
      <c r="F52" s="20"/>
      <c r="G52" s="20"/>
      <c r="H52" s="13"/>
      <c r="I52" s="26">
        <f>SUM(I10:I51)</f>
        <v>867463.6745</v>
      </c>
    </row>
    <row r="53" ht="12.75">
      <c r="C53" s="15"/>
    </row>
    <row r="54" spans="1:9" ht="13.5">
      <c r="A54" s="17"/>
      <c r="B54" s="16" t="s">
        <v>12</v>
      </c>
      <c r="C54" s="19">
        <f>SUM(C52)</f>
        <v>6457932</v>
      </c>
      <c r="D54" s="19">
        <f>SUM(D52)</f>
        <v>3319305</v>
      </c>
      <c r="E54" s="25">
        <f>(D54*100)/C54</f>
        <v>51.398884348735784</v>
      </c>
      <c r="F54" s="18"/>
      <c r="G54" s="18"/>
      <c r="H54" s="18"/>
      <c r="I54" s="26">
        <f>SUM(I52)</f>
        <v>867463.6745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2008-01-03T17:08:25Z</cp:lastPrinted>
  <dcterms:created xsi:type="dcterms:W3CDTF">2005-05-09T20:19:33Z</dcterms:created>
  <dcterms:modified xsi:type="dcterms:W3CDTF">2008-01-31T13:44:17Z</dcterms:modified>
  <cp:category/>
  <cp:version/>
  <cp:contentType/>
  <cp:contentStatus/>
</cp:coreProperties>
</file>