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8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<sst xmlns="http://schemas.openxmlformats.org/spreadsheetml/2006/main" count="48" uniqueCount="29">
  <si>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</si>
  <si>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</si>
  <si>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</si>
  <si>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</si>
  <si>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</si>
  <si>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</si>
  <si>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</si>
  <si>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</si>
  <si>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</si>
  <si>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</si>
  <si>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</si>
  <si>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</si>
  <si>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</si>
  <si>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</si>
  <si>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</si>
  <si>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</si>
  <si>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</si>
  <si>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</si>
  <si>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</si>
  <si>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Querência do Norte</t>
  </si>
  <si>
    <t>Nova Londrina</t>
  </si>
  <si>
    <t xml:space="preserve">                          AVISO DE VENDA DE ARROZ EM CASCA – Nº 008/08 - 17/01/2008</t>
  </si>
  <si>
    <t>BCMCO</t>
  </si>
  <si>
    <t>BCMM</t>
  </si>
  <si>
    <t>BBSB</t>
  </si>
  <si>
    <t>RETIRADO</t>
  </si>
  <si>
    <t>BNM</t>
  </si>
  <si>
    <t>BCML</t>
  </si>
  <si>
    <t>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</si>
</sst>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6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417317</v>
      </c>
      <c r="D10" s="21">
        <f>SUM(D11:D12)</f>
        <v>320000</v>
      </c>
      <c r="E10" s="28">
        <f>(D10*100)/C10</f>
        <v>76.68031736066348</v>
      </c>
      <c r="F10" s="29">
        <v>0.4531</v>
      </c>
      <c r="G10" s="30">
        <v>0.4531</v>
      </c>
      <c r="H10" s="27">
        <f>((G10*100)/F10)-100</f>
        <v>0</v>
      </c>
      <c r="I10" s="7">
        <f>FLOOR(G10,0.00001)*D10</f>
        <v>144992.00000000003</v>
      </c>
    </row>
    <row r="11" spans="1:9" ht="13.5">
      <c r="A11" s="5"/>
      <c r="B11" s="24"/>
      <c r="C11" s="6" t="s">
        <v>22</v>
      </c>
      <c r="D11" s="21">
        <v>80000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23</v>
      </c>
      <c r="D12" s="21">
        <v>240000</v>
      </c>
      <c r="E12" s="28"/>
      <c r="F12" s="29"/>
      <c r="G12" s="30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5">
        <v>2</v>
      </c>
      <c r="B14" s="24" t="s">
        <v>19</v>
      </c>
      <c r="C14" s="6">
        <v>278680</v>
      </c>
      <c r="D14" s="21">
        <f>SUM(D15:D15)</f>
        <v>278680</v>
      </c>
      <c r="E14" s="28">
        <f>(D14*100)/C14</f>
        <v>100</v>
      </c>
      <c r="F14" s="29">
        <v>0.3964</v>
      </c>
      <c r="G14" s="30">
        <v>0.3964</v>
      </c>
      <c r="H14" s="27">
        <f>((G14*100)/F14)-100</f>
        <v>0</v>
      </c>
      <c r="I14" s="7">
        <f>FLOOR(G14,0.00001)*D14</f>
        <v>110468.75200000001</v>
      </c>
    </row>
    <row r="15" spans="1:9" ht="13.5">
      <c r="A15" s="5"/>
      <c r="B15" s="24"/>
      <c r="C15" s="6" t="s">
        <v>24</v>
      </c>
      <c r="D15" s="21">
        <v>278680</v>
      </c>
      <c r="E15" s="28"/>
      <c r="F15" s="29"/>
      <c r="G15" s="30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5">
        <v>3</v>
      </c>
      <c r="B17" s="24" t="s">
        <v>19</v>
      </c>
      <c r="C17" s="6">
        <v>27462</v>
      </c>
      <c r="D17" s="21">
        <f>SUM(D18:D18)</f>
        <v>27462</v>
      </c>
      <c r="E17" s="28">
        <f>(D17*100)/C17</f>
        <v>100</v>
      </c>
      <c r="F17" s="29">
        <v>0.3678</v>
      </c>
      <c r="G17" s="30">
        <v>0.3678</v>
      </c>
      <c r="H17" s="27">
        <f>((G17*100)/F17)-100</f>
        <v>0</v>
      </c>
      <c r="I17" s="7">
        <f>FLOOR(G17,0.00001)*D17</f>
        <v>10100.5236</v>
      </c>
    </row>
    <row r="18" spans="1:9" ht="13.5">
      <c r="A18" s="5"/>
      <c r="B18" s="24"/>
      <c r="C18" s="6" t="s">
        <v>24</v>
      </c>
      <c r="D18" s="21">
        <v>27462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4</v>
      </c>
      <c r="B20" s="24" t="s">
        <v>19</v>
      </c>
      <c r="C20" s="6">
        <v>570800</v>
      </c>
      <c r="D20" s="21">
        <f>SUM(D21:D21)</f>
        <v>0</v>
      </c>
      <c r="E20" s="28">
        <f>(D20*100)/C20</f>
        <v>0</v>
      </c>
      <c r="F20" s="29">
        <v>0.4531</v>
      </c>
      <c r="G20" s="30"/>
      <c r="H20" s="27">
        <v>0</v>
      </c>
      <c r="I20" s="7">
        <f>FLOOR(G20,0.00001)*D20</f>
        <v>0</v>
      </c>
    </row>
    <row r="21" spans="1:9" ht="13.5">
      <c r="A21" s="5"/>
      <c r="B21" s="24"/>
      <c r="C21" s="6" t="s">
        <v>25</v>
      </c>
      <c r="D21" s="21"/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5</v>
      </c>
      <c r="B23" s="24" t="s">
        <v>20</v>
      </c>
      <c r="C23" s="6">
        <v>900813</v>
      </c>
      <c r="D23" s="21">
        <f>SUM(D24:D26)</f>
        <v>900813</v>
      </c>
      <c r="E23" s="28">
        <f>(D23*100)/C23</f>
        <v>100</v>
      </c>
      <c r="F23" s="29">
        <v>0.4531</v>
      </c>
      <c r="G23" s="30">
        <v>0.4533</v>
      </c>
      <c r="H23" s="27">
        <f>((G23*100)/F23)-100</f>
        <v>0.04414036636504193</v>
      </c>
      <c r="I23" s="7">
        <f>FLOOR(G23,0.00001)*D23</f>
        <v>408338.53290000005</v>
      </c>
    </row>
    <row r="24" spans="1:9" ht="13.5">
      <c r="A24" s="5"/>
      <c r="B24" s="24"/>
      <c r="C24" s="6" t="s">
        <v>26</v>
      </c>
      <c r="D24" s="21">
        <v>340813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23</v>
      </c>
      <c r="D25" s="21">
        <v>440000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27</v>
      </c>
      <c r="D26" s="21">
        <v>120000</v>
      </c>
      <c r="E26" s="28"/>
      <c r="F26" s="29"/>
      <c r="G26" s="30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6</v>
      </c>
      <c r="B28" s="24" t="s">
        <v>19</v>
      </c>
      <c r="C28" s="6">
        <v>253405</v>
      </c>
      <c r="D28" s="21">
        <f>SUM(D29:D30)</f>
        <v>253405</v>
      </c>
      <c r="E28" s="28">
        <f>(D28*100)/C28</f>
        <v>100</v>
      </c>
      <c r="F28" s="29">
        <v>0.4531</v>
      </c>
      <c r="G28" s="30">
        <v>0.4533</v>
      </c>
      <c r="H28" s="27">
        <f>((G28*100)/F28)-100</f>
        <v>0.04414036636504193</v>
      </c>
      <c r="I28" s="7">
        <f>FLOOR(G28,0.00001)*D28</f>
        <v>114868.48650000001</v>
      </c>
    </row>
    <row r="29" spans="1:9" ht="13.5">
      <c r="A29" s="5"/>
      <c r="B29" s="24"/>
      <c r="C29" s="6" t="s">
        <v>26</v>
      </c>
      <c r="D29" s="21">
        <v>133405</v>
      </c>
      <c r="E29" s="28"/>
      <c r="F29" s="29"/>
      <c r="G29" s="30"/>
      <c r="H29" s="27"/>
      <c r="I29" s="7"/>
    </row>
    <row r="30" spans="1:9" ht="13.5">
      <c r="A30" s="5"/>
      <c r="B30" s="24"/>
      <c r="C30" s="6" t="s">
        <v>23</v>
      </c>
      <c r="D30" s="21">
        <v>120000</v>
      </c>
      <c r="E30" s="28"/>
      <c r="F30" s="29"/>
      <c r="G30" s="30"/>
      <c r="H30" s="27"/>
      <c r="I30" s="7"/>
    </row>
    <row r="31" spans="1:9" ht="13.5">
      <c r="A31" s="5"/>
      <c r="B31" s="24"/>
      <c r="C31" s="6"/>
      <c r="D31" s="6"/>
      <c r="E31" s="14"/>
      <c r="F31" s="29"/>
      <c r="G31" s="29"/>
      <c r="H31" s="7"/>
      <c r="I31" s="7"/>
    </row>
    <row r="32" spans="1:9" ht="13.5">
      <c r="A32" s="5">
        <v>7</v>
      </c>
      <c r="B32" s="24" t="s">
        <v>19</v>
      </c>
      <c r="C32" s="6">
        <v>61258</v>
      </c>
      <c r="D32" s="21">
        <f>SUM(D33:D34)</f>
        <v>61258</v>
      </c>
      <c r="E32" s="28">
        <f>(D32*100)/C32</f>
        <v>100</v>
      </c>
      <c r="F32" s="29">
        <v>0.3678</v>
      </c>
      <c r="G32" s="30">
        <v>0.3682</v>
      </c>
      <c r="H32" s="27">
        <f>((G32*100)/F32)-100</f>
        <v>0.10875475802066603</v>
      </c>
      <c r="I32" s="7">
        <f>FLOOR(G32,0.00001)*D32</f>
        <v>22555.195600000003</v>
      </c>
    </row>
    <row r="33" spans="1:9" ht="13.5">
      <c r="A33" s="5"/>
      <c r="B33" s="24"/>
      <c r="C33" s="6" t="s">
        <v>26</v>
      </c>
      <c r="D33" s="21">
        <v>30000</v>
      </c>
      <c r="E33" s="28"/>
      <c r="F33" s="29"/>
      <c r="G33" s="30"/>
      <c r="H33" s="27"/>
      <c r="I33" s="7"/>
    </row>
    <row r="34" spans="1:9" ht="13.5">
      <c r="A34" s="5"/>
      <c r="B34" s="24"/>
      <c r="C34" s="6" t="s">
        <v>24</v>
      </c>
      <c r="D34" s="21">
        <v>31258</v>
      </c>
      <c r="E34" s="28"/>
      <c r="F34" s="29"/>
      <c r="G34" s="30"/>
      <c r="H34" s="27"/>
      <c r="I34" s="7"/>
    </row>
    <row r="35" spans="1:9" ht="13.5">
      <c r="A35" s="5"/>
      <c r="B35" s="24"/>
      <c r="C35" s="6"/>
      <c r="D35" s="6"/>
      <c r="E35" s="14"/>
      <c r="F35" s="29"/>
      <c r="G35" s="29"/>
      <c r="H35" s="7"/>
      <c r="I35" s="7"/>
    </row>
    <row r="36" spans="1:9" ht="13.5">
      <c r="A36" s="5">
        <v>8</v>
      </c>
      <c r="B36" s="24" t="s">
        <v>19</v>
      </c>
      <c r="C36" s="6">
        <v>142900</v>
      </c>
      <c r="D36" s="21">
        <f>SUM(D37:D38)</f>
        <v>142900</v>
      </c>
      <c r="E36" s="28">
        <f>(D36*100)/C36</f>
        <v>100</v>
      </c>
      <c r="F36" s="29">
        <v>0.3964</v>
      </c>
      <c r="G36" s="30">
        <v>0.397</v>
      </c>
      <c r="H36" s="27">
        <f>((G36*100)/F36)-100</f>
        <v>0.15136226034310596</v>
      </c>
      <c r="I36" s="7">
        <f>FLOOR(G36,0.00001)*D36</f>
        <v>56731.3</v>
      </c>
    </row>
    <row r="37" spans="1:9" ht="13.5">
      <c r="A37" s="5"/>
      <c r="B37" s="24"/>
      <c r="C37" s="6" t="s">
        <v>26</v>
      </c>
      <c r="D37" s="21">
        <v>60000</v>
      </c>
      <c r="E37" s="28"/>
      <c r="F37" s="29"/>
      <c r="G37" s="30"/>
      <c r="H37" s="27"/>
      <c r="I37" s="7"/>
    </row>
    <row r="38" spans="1:9" ht="13.5">
      <c r="A38" s="5"/>
      <c r="B38" s="24"/>
      <c r="C38" s="6" t="s">
        <v>24</v>
      </c>
      <c r="D38" s="21">
        <v>82900</v>
      </c>
      <c r="E38" s="28"/>
      <c r="F38" s="29"/>
      <c r="G38" s="30"/>
      <c r="H38" s="27"/>
      <c r="I38" s="7"/>
    </row>
    <row r="39" spans="1:9" ht="13.5">
      <c r="A39" s="5"/>
      <c r="B39" s="24"/>
      <c r="C39" s="6"/>
      <c r="D39" s="6"/>
      <c r="E39" s="14"/>
      <c r="F39" s="29"/>
      <c r="G39" s="29"/>
      <c r="H39" s="7"/>
      <c r="I39" s="7"/>
    </row>
    <row r="40" spans="1:9" ht="13.5">
      <c r="A40" s="11"/>
      <c r="B40" s="16" t="s">
        <v>14</v>
      </c>
      <c r="C40" s="12">
        <f>SUM(C10:C39)</f>
        <v>2652635</v>
      </c>
      <c r="D40" s="19">
        <f>SUM(D10,D14,D17,D20,D23,D28,D32,D36)</f>
        <v>1984518</v>
      </c>
      <c r="E40" s="25">
        <f>(D40*100)/C40</f>
        <v>74.81308208630287</v>
      </c>
      <c r="F40" s="20"/>
      <c r="G40" s="20"/>
      <c r="H40" s="13"/>
      <c r="I40" s="26">
        <f>SUM(I10:I39)</f>
        <v>868054.7906000001</v>
      </c>
    </row>
    <row r="41" ht="12.75">
      <c r="C41" s="15"/>
    </row>
    <row r="42" spans="1:9" ht="13.5">
      <c r="A42" s="17"/>
      <c r="B42" s="16" t="s">
        <v>12</v>
      </c>
      <c r="C42" s="19">
        <f>SUM(C40)</f>
        <v>2652635</v>
      </c>
      <c r="D42" s="19">
        <f>SUM(D40)</f>
        <v>1984518</v>
      </c>
      <c r="E42" s="25">
        <f>(D42*100)/C42</f>
        <v>74.81308208630287</v>
      </c>
      <c r="F42" s="18"/>
      <c r="G42" s="18"/>
      <c r="H42" s="18"/>
      <c r="I42" s="26">
        <f>SUM(I40)</f>
        <v>868054.7906000001</v>
      </c>
    </row>
    <row r="43" ht="12.75">
      <c r="C43" s="15"/>
    </row>
    <row r="44" ht="12.75">
      <c r="C44" s="15"/>
    </row>
    <row r="45" spans="2:3" ht="13.5">
      <c r="B45" s="5"/>
      <c r="C45" s="15"/>
    </row>
    <row r="46" spans="2:3" ht="13.5">
      <c r="B46" s="5"/>
      <c r="C46" s="15"/>
    </row>
    <row r="47" spans="2:3" ht="13.5">
      <c r="B47" s="5"/>
      <c r="C47" s="15"/>
    </row>
    <row r="48" spans="2:3" ht="13.5">
      <c r="B48" s="5"/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2008-01-29T13:45:53Z</dcterms:modified>
  <cp:category/>
  <cp:version/>
  <cp:contentType/>
  <cp:contentStatus/>
</cp:coreProperties>
</file>