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<sst xmlns="http://schemas.openxmlformats.org/spreadsheetml/2006/main" count="36" uniqueCount="26">
  <si>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</si>
  <si>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</si>
  <si>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</si>
  <si>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</si>
  <si>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</si>
  <si>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</si>
  <si>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</si>
  <si>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</si>
  <si>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</si>
  <si>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</si>
  <si>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</si>
  <si>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</si>
  <si>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</si>
  <si>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</si>
  <si>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</si>
  <si>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</si>
  <si>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</si>
  <si>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</si>
  <si>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</si>
  <si>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                                       AVISO DE VENDA DE ARROZ EM CASCA - Nº 015/08 - 24/01/2008</t>
  </si>
  <si>
    <t>SC</t>
  </si>
  <si>
    <t>Aranraguá</t>
  </si>
  <si>
    <t>Jacinto Machado</t>
  </si>
  <si>
    <t>BNM</t>
  </si>
  <si>
    <t>BMCS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</si>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</sst>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28125" style="0" customWidth="1"/>
    <col min="2" max="2" width="26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3394000</v>
      </c>
      <c r="D10" s="21">
        <f>SUM(D11:D11)</f>
        <v>2500000</v>
      </c>
      <c r="E10" s="28">
        <f>(D10*100)/C10</f>
        <v>73.65939893930465</v>
      </c>
      <c r="F10" s="29">
        <v>0.51</v>
      </c>
      <c r="G10" s="30">
        <v>0.51</v>
      </c>
      <c r="H10" s="27">
        <f>((G10*100)/F10)-100</f>
        <v>0</v>
      </c>
      <c r="I10" s="7">
        <f>FLOOR(G10,0.00001)*D10</f>
        <v>1275000</v>
      </c>
    </row>
    <row r="11" spans="1:9" ht="13.5">
      <c r="A11" s="5"/>
      <c r="B11" s="24"/>
      <c r="C11" s="6" t="s">
        <v>23</v>
      </c>
      <c r="D11" s="21">
        <v>2500000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22</v>
      </c>
      <c r="C13" s="6">
        <v>783000</v>
      </c>
      <c r="D13" s="21">
        <f>SUM(D14:D14)</f>
        <v>783000</v>
      </c>
      <c r="E13" s="28">
        <f>(D13*100)/C13</f>
        <v>100</v>
      </c>
      <c r="F13" s="29">
        <v>0.51</v>
      </c>
      <c r="G13" s="30">
        <v>0.51</v>
      </c>
      <c r="H13" s="27">
        <f>((G13*100)/F13)-100</f>
        <v>0</v>
      </c>
      <c r="I13" s="7">
        <f>FLOOR(G13,0.00001)*D13</f>
        <v>399330</v>
      </c>
    </row>
    <row r="14" spans="1:9" ht="13.5">
      <c r="A14" s="5"/>
      <c r="B14" s="24"/>
      <c r="C14" s="6" t="s">
        <v>24</v>
      </c>
      <c r="D14" s="21">
        <v>783000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22</v>
      </c>
      <c r="C16" s="6">
        <v>243000</v>
      </c>
      <c r="D16" s="21">
        <f>SUM(D17:D17)</f>
        <v>243000</v>
      </c>
      <c r="E16" s="28">
        <f>(D16*100)/C16</f>
        <v>100</v>
      </c>
      <c r="F16" s="29">
        <v>0.51</v>
      </c>
      <c r="G16" s="30">
        <v>0.51</v>
      </c>
      <c r="H16" s="27">
        <f>((G16*100)/F16)-100</f>
        <v>0</v>
      </c>
      <c r="I16" s="7">
        <f>FLOOR(G16,0.00001)*D16</f>
        <v>123930</v>
      </c>
    </row>
    <row r="17" spans="1:9" ht="13.5">
      <c r="A17" s="5"/>
      <c r="B17" s="24"/>
      <c r="C17" s="6" t="s">
        <v>24</v>
      </c>
      <c r="D17" s="21">
        <v>243000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22</v>
      </c>
      <c r="C19" s="6">
        <v>18000</v>
      </c>
      <c r="D19" s="21">
        <f>SUM(D20:D20)</f>
        <v>18000</v>
      </c>
      <c r="E19" s="28">
        <f>(D19*100)/C19</f>
        <v>100</v>
      </c>
      <c r="F19" s="29">
        <v>0.51</v>
      </c>
      <c r="G19" s="30">
        <v>0.51</v>
      </c>
      <c r="H19" s="27">
        <f>((G19*100)/F19)-100</f>
        <v>0</v>
      </c>
      <c r="I19" s="7">
        <f>FLOOR(G19,0.00001)*D19</f>
        <v>9180</v>
      </c>
    </row>
    <row r="20" spans="1:9" ht="13.5">
      <c r="A20" s="5"/>
      <c r="B20" s="24"/>
      <c r="C20" s="6" t="s">
        <v>24</v>
      </c>
      <c r="D20" s="21">
        <v>18000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22</v>
      </c>
      <c r="C22" s="6">
        <v>5562000</v>
      </c>
      <c r="D22" s="21">
        <f>SUM(D23:D23)</f>
        <v>0</v>
      </c>
      <c r="E22" s="28">
        <f>(D22*100)/C22</f>
        <v>0</v>
      </c>
      <c r="F22" s="29">
        <v>0.51</v>
      </c>
      <c r="G22" s="30">
        <v>0.51</v>
      </c>
      <c r="H22" s="27">
        <f>((G22*100)/F22)-100</f>
        <v>0</v>
      </c>
      <c r="I22" s="7">
        <f>FLOOR(G22,0.00001)*D22</f>
        <v>0</v>
      </c>
    </row>
    <row r="23" spans="1:9" ht="13.5">
      <c r="A23" s="5"/>
      <c r="B23" s="24"/>
      <c r="C23" s="6" t="s">
        <v>25</v>
      </c>
      <c r="D23" s="21"/>
      <c r="E23" s="28"/>
      <c r="F23" s="29"/>
      <c r="G23" s="30"/>
      <c r="H23" s="27"/>
      <c r="I23" s="7"/>
    </row>
    <row r="24" spans="1:9" ht="13.5">
      <c r="A24" s="5"/>
      <c r="B24" s="24"/>
      <c r="C24" s="6"/>
      <c r="D24" s="6"/>
      <c r="E24" s="14"/>
      <c r="F24" s="29"/>
      <c r="G24" s="29"/>
      <c r="H24" s="7"/>
      <c r="I24" s="7"/>
    </row>
    <row r="25" spans="1:9" ht="13.5">
      <c r="A25" s="11"/>
      <c r="B25" s="16" t="s">
        <v>14</v>
      </c>
      <c r="C25" s="12">
        <f>SUM(C10:C24)</f>
        <v>10000000</v>
      </c>
      <c r="D25" s="19">
        <f>SUM(D10+D13+D16+D19+D22)</f>
        <v>3544000</v>
      </c>
      <c r="E25" s="25">
        <f>(D25*100)/C25</f>
        <v>35.44</v>
      </c>
      <c r="F25" s="20"/>
      <c r="G25" s="20"/>
      <c r="H25" s="13"/>
      <c r="I25" s="26">
        <f>SUM(I10:I24)</f>
        <v>1807440</v>
      </c>
    </row>
    <row r="26" ht="12.75">
      <c r="C26" s="15"/>
    </row>
    <row r="27" spans="1:9" ht="13.5">
      <c r="A27" s="17"/>
      <c r="B27" s="16" t="s">
        <v>12</v>
      </c>
      <c r="C27" s="19">
        <f>SUM(C25)</f>
        <v>10000000</v>
      </c>
      <c r="D27" s="19">
        <f>SUM(D25)</f>
        <v>3544000</v>
      </c>
      <c r="E27" s="25">
        <f>(D27*100)/C27</f>
        <v>35.44</v>
      </c>
      <c r="F27" s="18"/>
      <c r="G27" s="18"/>
      <c r="H27" s="18"/>
      <c r="I27" s="26">
        <f>SUM(I25)</f>
        <v>1807440</v>
      </c>
    </row>
    <row r="28" ht="12.75">
      <c r="C28" s="15"/>
    </row>
    <row r="29" ht="12.75"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2008-01-24T16:02:28Z</dcterms:modified>
  <cp:category/>
  <cp:version/>
  <cp:contentType/>
  <cp:contentStatus/>
</cp:coreProperties>
</file>