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<sst xmlns="http://schemas.openxmlformats.org/spreadsheetml/2006/main" count="99" uniqueCount="33">
  <si>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</si>
  <si>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</si>
  <si>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</si>
  <si>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</si>
  <si>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</si>
  <si>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</si>
  <si>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</si>
  <si>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</si>
  <si>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</si>
  <si>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</si>
  <si>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</si>
  <si>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</si>
  <si>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</si>
  <si>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</si>
  <si>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</si>
  <si>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</si>
  <si>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</si>
  <si>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</si>
  <si>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</si>
  <si>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</si>
  <si>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RS</t>
  </si>
  <si>
    <t>Camaquia</t>
  </si>
  <si>
    <t>Julio de Castilhos</t>
  </si>
  <si>
    <t>Rio Grande</t>
  </si>
  <si>
    <t>São Gabriel</t>
  </si>
  <si>
    <t>São Luiz Gonzaga</t>
  </si>
  <si>
    <t xml:space="preserve">                                  AVISO DE VENDA DE ARROZ EM CASCA - Nº 014/08 - 24/01/2008</t>
  </si>
  <si>
    <t>Bage</t>
  </si>
  <si>
    <t>Sta. Vitoria do Palmar</t>
  </si>
  <si>
    <t>RETIRADO</t>
  </si>
  <si>
    <t>BMS</t>
  </si>
  <si>
    <t>BBM RS</t>
  </si>
  <si>
    <t>BCMCO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</si>
</sst>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5"/>
  <sheetViews>
    <sheetView tabSelected="1" workbookViewId="0" topLeftCell="A89">
      <selection activeCell="C119" sqref="C119"/>
    </sheetView>
  </sheetViews>
  <sheetFormatPr defaultColWidth="9.140625" defaultRowHeight="12.75"/>
  <cols>
    <col min="1" max="1" width="6.28125" style="0" customWidth="1"/>
    <col min="2" max="2" width="26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432000</v>
      </c>
      <c r="D10" s="21">
        <f>SUM(D11:D11)</f>
        <v>0</v>
      </c>
      <c r="E10" s="28">
        <f>(D10*100)/C10</f>
        <v>0</v>
      </c>
      <c r="F10" s="29">
        <v>0.51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27</v>
      </c>
      <c r="C13" s="6">
        <v>1620000</v>
      </c>
      <c r="D13" s="21">
        <f>SUM(D14:D14)</f>
        <v>0</v>
      </c>
      <c r="E13" s="28">
        <f>(D13*100)/C13</f>
        <v>0</v>
      </c>
      <c r="F13" s="29">
        <v>0.4942</v>
      </c>
      <c r="G13" s="30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29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19</v>
      </c>
      <c r="C16" s="6">
        <v>27170</v>
      </c>
      <c r="D16" s="21">
        <f>SUM(D17:D17)</f>
        <v>0</v>
      </c>
      <c r="E16" s="28">
        <f>(D16*100)/C16</f>
        <v>0</v>
      </c>
      <c r="F16" s="29">
        <v>0.4942</v>
      </c>
      <c r="G16" s="30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29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19</v>
      </c>
      <c r="C19" s="6">
        <v>12750</v>
      </c>
      <c r="D19" s="21">
        <f>SUM(D20:D20)</f>
        <v>0</v>
      </c>
      <c r="E19" s="28">
        <f>(D19*100)/C19</f>
        <v>0</v>
      </c>
      <c r="F19" s="29">
        <v>0.51</v>
      </c>
      <c r="G19" s="30"/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29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19</v>
      </c>
      <c r="C22" s="6">
        <v>3544520</v>
      </c>
      <c r="D22" s="21">
        <f>SUM(D23:D24)</f>
        <v>475000</v>
      </c>
      <c r="E22" s="28">
        <f>(D22*100)/C22</f>
        <v>13.400968255222146</v>
      </c>
      <c r="F22" s="29">
        <v>0.4942</v>
      </c>
      <c r="G22" s="30">
        <v>0.4942</v>
      </c>
      <c r="H22" s="27">
        <f>((G22*100)/F22)-100</f>
        <v>0</v>
      </c>
      <c r="I22" s="7">
        <f>FLOOR(G22,0.00001)*D22</f>
        <v>234745</v>
      </c>
    </row>
    <row r="23" spans="1:9" ht="13.5">
      <c r="A23" s="5"/>
      <c r="B23" s="24"/>
      <c r="C23" s="6" t="s">
        <v>30</v>
      </c>
      <c r="D23" s="21">
        <v>400000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31</v>
      </c>
      <c r="D24" s="21">
        <v>75000</v>
      </c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6</v>
      </c>
      <c r="B26" s="24" t="s">
        <v>19</v>
      </c>
      <c r="C26" s="6">
        <v>114070</v>
      </c>
      <c r="D26" s="21">
        <f>SUM(D27:D27)</f>
        <v>114070</v>
      </c>
      <c r="E26" s="28">
        <f>(D26*100)/C26</f>
        <v>100</v>
      </c>
      <c r="F26" s="29">
        <v>0.4942</v>
      </c>
      <c r="G26" s="30">
        <v>0.4942</v>
      </c>
      <c r="H26" s="27">
        <f>((G26*100)/F26)-100</f>
        <v>0</v>
      </c>
      <c r="I26" s="7">
        <f>FLOOR(G26,0.00001)*D26</f>
        <v>56373.394</v>
      </c>
    </row>
    <row r="27" spans="1:9" ht="13.5">
      <c r="A27" s="5"/>
      <c r="B27" s="24"/>
      <c r="C27" s="6" t="s">
        <v>30</v>
      </c>
      <c r="D27" s="21">
        <v>114070</v>
      </c>
      <c r="E27" s="28"/>
      <c r="F27" s="29"/>
      <c r="G27" s="30"/>
      <c r="H27" s="27"/>
      <c r="I27" s="7"/>
    </row>
    <row r="28" spans="1:9" ht="13.5">
      <c r="A28" s="5"/>
      <c r="B28" s="24"/>
      <c r="C28" s="6"/>
      <c r="D28" s="6"/>
      <c r="E28" s="14"/>
      <c r="F28" s="29"/>
      <c r="G28" s="29"/>
      <c r="H28" s="7"/>
      <c r="I28" s="7"/>
    </row>
    <row r="29" spans="1:9" ht="13.5">
      <c r="A29" s="5">
        <v>7</v>
      </c>
      <c r="B29" s="24" t="s">
        <v>21</v>
      </c>
      <c r="C29" s="6">
        <v>378000</v>
      </c>
      <c r="D29" s="21">
        <f>SUM(D30:D30)</f>
        <v>378000</v>
      </c>
      <c r="E29" s="28">
        <f>(D29*100)/C29</f>
        <v>100</v>
      </c>
      <c r="F29" s="29">
        <v>0.51</v>
      </c>
      <c r="G29" s="30">
        <v>0.5105</v>
      </c>
      <c r="H29" s="27">
        <f>((G29*100)/F29)-100</f>
        <v>0.09803921568627061</v>
      </c>
      <c r="I29" s="7">
        <f>FLOOR(G29,0.00001)*D29</f>
        <v>192969.00000000003</v>
      </c>
    </row>
    <row r="30" spans="1:9" ht="13.5">
      <c r="A30" s="5"/>
      <c r="B30" s="24"/>
      <c r="C30" s="6" t="s">
        <v>31</v>
      </c>
      <c r="D30" s="21">
        <v>378000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5">
        <v>8</v>
      </c>
      <c r="B32" s="24" t="s">
        <v>21</v>
      </c>
      <c r="C32" s="6">
        <v>721820</v>
      </c>
      <c r="D32" s="21">
        <f>SUM(D33:D33)</f>
        <v>721820</v>
      </c>
      <c r="E32" s="28">
        <f>(D32*100)/C32</f>
        <v>100</v>
      </c>
      <c r="F32" s="29">
        <v>0.4942</v>
      </c>
      <c r="G32" s="30">
        <v>0.506</v>
      </c>
      <c r="H32" s="27">
        <f>((G32*100)/F32)-100</f>
        <v>2.387697288547159</v>
      </c>
      <c r="I32" s="7">
        <f>FLOOR(G32,0.00001)*D32</f>
        <v>365240.92</v>
      </c>
    </row>
    <row r="33" spans="1:9" ht="13.5">
      <c r="A33" s="5"/>
      <c r="B33" s="24"/>
      <c r="C33" s="6" t="s">
        <v>31</v>
      </c>
      <c r="D33" s="21">
        <v>721820</v>
      </c>
      <c r="E33" s="28"/>
      <c r="F33" s="29"/>
      <c r="G33" s="30"/>
      <c r="H33" s="27"/>
      <c r="I33" s="7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9</v>
      </c>
      <c r="B35" s="24" t="s">
        <v>21</v>
      </c>
      <c r="C35" s="6">
        <v>189000</v>
      </c>
      <c r="D35" s="21">
        <f>SUM(D36:D36)</f>
        <v>189000</v>
      </c>
      <c r="E35" s="28">
        <f>(D35*100)/C35</f>
        <v>100</v>
      </c>
      <c r="F35" s="29">
        <v>0.4942</v>
      </c>
      <c r="G35" s="30">
        <v>0.5151</v>
      </c>
      <c r="H35" s="27">
        <f>((G35*100)/F35)-100</f>
        <v>4.229057061918255</v>
      </c>
      <c r="I35" s="7">
        <f>FLOOR(G35,0.00001)*D35</f>
        <v>97353.9</v>
      </c>
    </row>
    <row r="36" spans="1:9" ht="13.5">
      <c r="A36" s="5"/>
      <c r="B36" s="24"/>
      <c r="C36" s="6" t="s">
        <v>31</v>
      </c>
      <c r="D36" s="21">
        <v>189000</v>
      </c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5">
        <v>10</v>
      </c>
      <c r="B38" s="24" t="s">
        <v>22</v>
      </c>
      <c r="C38" s="6">
        <v>270000</v>
      </c>
      <c r="D38" s="21">
        <f>SUM(D39:D39)</f>
        <v>200000</v>
      </c>
      <c r="E38" s="28">
        <f>(D38*100)/C38</f>
        <v>74.07407407407408</v>
      </c>
      <c r="F38" s="29">
        <v>0.51</v>
      </c>
      <c r="G38" s="30">
        <v>0.51</v>
      </c>
      <c r="H38" s="27">
        <f>((G38*100)/F38)-100</f>
        <v>0</v>
      </c>
      <c r="I38" s="7">
        <f>FLOOR(G38,0.00001)*D38</f>
        <v>102000</v>
      </c>
    </row>
    <row r="39" spans="1:9" ht="13.5">
      <c r="A39" s="5"/>
      <c r="B39" s="24"/>
      <c r="C39" s="6" t="s">
        <v>32</v>
      </c>
      <c r="D39" s="21">
        <v>200000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11</v>
      </c>
      <c r="B41" s="24" t="s">
        <v>22</v>
      </c>
      <c r="C41" s="6">
        <v>540000</v>
      </c>
      <c r="D41" s="21">
        <f>SUM(D42:D42)</f>
        <v>0</v>
      </c>
      <c r="E41" s="28">
        <f>(D41*100)/C41</f>
        <v>0</v>
      </c>
      <c r="F41" s="29">
        <v>0.4942</v>
      </c>
      <c r="G41" s="30"/>
      <c r="H41" s="27">
        <v>0</v>
      </c>
      <c r="I41" s="7">
        <f>FLOOR(G41,0.00001)*D41</f>
        <v>0</v>
      </c>
    </row>
    <row r="42" spans="1:9" ht="13.5">
      <c r="A42" s="5"/>
      <c r="B42" s="24"/>
      <c r="C42" s="6" t="s">
        <v>29</v>
      </c>
      <c r="D42" s="21"/>
      <c r="E42" s="28"/>
      <c r="F42" s="29"/>
      <c r="G42" s="30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12</v>
      </c>
      <c r="B44" s="24" t="s">
        <v>22</v>
      </c>
      <c r="C44" s="6">
        <v>135000</v>
      </c>
      <c r="D44" s="21">
        <f>SUM(D45:D45)</f>
        <v>0</v>
      </c>
      <c r="E44" s="28">
        <f>(D44*100)/C44</f>
        <v>0</v>
      </c>
      <c r="F44" s="29">
        <v>0.5258</v>
      </c>
      <c r="G44" s="30"/>
      <c r="H44" s="27">
        <v>0</v>
      </c>
      <c r="I44" s="7">
        <f>FLOOR(G44,0.00001)*D44</f>
        <v>0</v>
      </c>
    </row>
    <row r="45" spans="1:9" ht="13.5">
      <c r="A45" s="5"/>
      <c r="B45" s="24"/>
      <c r="C45" s="6" t="s">
        <v>29</v>
      </c>
      <c r="D45" s="21"/>
      <c r="E45" s="28"/>
      <c r="F45" s="29"/>
      <c r="G45" s="30"/>
      <c r="H45" s="27"/>
      <c r="I45" s="7"/>
    </row>
    <row r="46" spans="1:9" ht="13.5">
      <c r="A46" s="5"/>
      <c r="B46" s="24"/>
      <c r="C46" s="6"/>
      <c r="D46" s="6"/>
      <c r="E46" s="14"/>
      <c r="F46" s="29"/>
      <c r="G46" s="29"/>
      <c r="H46" s="7"/>
      <c r="I46" s="7"/>
    </row>
    <row r="47" spans="1:9" ht="13.5">
      <c r="A47" s="5">
        <v>13</v>
      </c>
      <c r="B47" s="24" t="s">
        <v>23</v>
      </c>
      <c r="C47" s="6">
        <v>16780</v>
      </c>
      <c r="D47" s="21">
        <f>SUM(D48:D48)</f>
        <v>0</v>
      </c>
      <c r="E47" s="28">
        <f>(D47*100)/C47</f>
        <v>0</v>
      </c>
      <c r="F47" s="29">
        <v>0.4942</v>
      </c>
      <c r="G47" s="30"/>
      <c r="H47" s="27">
        <v>0</v>
      </c>
      <c r="I47" s="7">
        <f>FLOOR(G47,0.00001)*D47</f>
        <v>0</v>
      </c>
    </row>
    <row r="48" spans="1:9" ht="13.5">
      <c r="A48" s="5"/>
      <c r="B48" s="24"/>
      <c r="C48" s="6" t="s">
        <v>29</v>
      </c>
      <c r="D48" s="21"/>
      <c r="E48" s="28"/>
      <c r="F48" s="29"/>
      <c r="G48" s="30"/>
      <c r="H48" s="27"/>
      <c r="I48" s="7"/>
    </row>
    <row r="49" spans="1:9" ht="13.5">
      <c r="A49" s="5"/>
      <c r="B49" s="24"/>
      <c r="C49" s="6"/>
      <c r="D49" s="6"/>
      <c r="E49" s="14"/>
      <c r="F49" s="29"/>
      <c r="G49" s="29"/>
      <c r="H49" s="7"/>
      <c r="I49" s="7"/>
    </row>
    <row r="50" spans="1:9" ht="13.5">
      <c r="A50" s="5">
        <v>14</v>
      </c>
      <c r="B50" s="24" t="s">
        <v>23</v>
      </c>
      <c r="C50" s="6">
        <v>127110</v>
      </c>
      <c r="D50" s="21">
        <f>SUM(D51:D51)</f>
        <v>0</v>
      </c>
      <c r="E50" s="28">
        <f>(D50*100)/C50</f>
        <v>0</v>
      </c>
      <c r="F50" s="29">
        <v>0.51</v>
      </c>
      <c r="G50" s="30"/>
      <c r="H50" s="27">
        <v>0</v>
      </c>
      <c r="I50" s="7">
        <f>FLOOR(G50,0.00001)*D50</f>
        <v>0</v>
      </c>
    </row>
    <row r="51" spans="1:9" ht="13.5">
      <c r="A51" s="5"/>
      <c r="B51" s="24"/>
      <c r="C51" s="6" t="s">
        <v>29</v>
      </c>
      <c r="D51" s="21"/>
      <c r="E51" s="28"/>
      <c r="F51" s="29"/>
      <c r="G51" s="30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5">
        <v>15</v>
      </c>
      <c r="B53" s="24" t="s">
        <v>23</v>
      </c>
      <c r="C53" s="6">
        <v>260350</v>
      </c>
      <c r="D53" s="21">
        <f>SUM(D54:D54)</f>
        <v>0</v>
      </c>
      <c r="E53" s="28">
        <f>(D53*100)/C53</f>
        <v>0</v>
      </c>
      <c r="F53" s="29">
        <v>0.51</v>
      </c>
      <c r="G53" s="30"/>
      <c r="H53" s="27">
        <v>0</v>
      </c>
      <c r="I53" s="7">
        <f>FLOOR(G53,0.00001)*D53</f>
        <v>0</v>
      </c>
    </row>
    <row r="54" spans="1:9" ht="13.5">
      <c r="A54" s="5"/>
      <c r="B54" s="24"/>
      <c r="C54" s="6" t="s">
        <v>29</v>
      </c>
      <c r="D54" s="21"/>
      <c r="E54" s="28"/>
      <c r="F54" s="29"/>
      <c r="G54" s="30"/>
      <c r="H54" s="27"/>
      <c r="I54" s="7"/>
    </row>
    <row r="55" spans="1:9" ht="13.5">
      <c r="A55" s="5"/>
      <c r="B55" s="24"/>
      <c r="C55" s="6"/>
      <c r="D55" s="6"/>
      <c r="E55" s="14"/>
      <c r="F55" s="29"/>
      <c r="G55" s="29"/>
      <c r="H55" s="7"/>
      <c r="I55" s="7"/>
    </row>
    <row r="56" spans="1:9" ht="13.5">
      <c r="A56" s="5">
        <v>16</v>
      </c>
      <c r="B56" s="24" t="s">
        <v>24</v>
      </c>
      <c r="C56" s="6">
        <v>80760</v>
      </c>
      <c r="D56" s="21">
        <f>SUM(D57:D57)</f>
        <v>0</v>
      </c>
      <c r="E56" s="28">
        <f>(D56*100)/C56</f>
        <v>0</v>
      </c>
      <c r="F56" s="29">
        <v>0.4942</v>
      </c>
      <c r="G56" s="30"/>
      <c r="H56" s="27">
        <v>0</v>
      </c>
      <c r="I56" s="7">
        <f>FLOOR(G56,0.00001)*D56</f>
        <v>0</v>
      </c>
    </row>
    <row r="57" spans="1:9" ht="13.5">
      <c r="A57" s="5"/>
      <c r="B57" s="24"/>
      <c r="C57" s="6" t="s">
        <v>29</v>
      </c>
      <c r="D57" s="21"/>
      <c r="E57" s="28"/>
      <c r="F57" s="29"/>
      <c r="G57" s="30"/>
      <c r="H57" s="27"/>
      <c r="I57" s="7"/>
    </row>
    <row r="58" spans="1:9" ht="13.5">
      <c r="A58" s="5"/>
      <c r="B58" s="24"/>
      <c r="C58" s="6"/>
      <c r="D58" s="6"/>
      <c r="E58" s="14"/>
      <c r="F58" s="29"/>
      <c r="G58" s="29"/>
      <c r="H58" s="7"/>
      <c r="I58" s="7"/>
    </row>
    <row r="59" spans="1:9" ht="13.5">
      <c r="A59" s="5">
        <v>17</v>
      </c>
      <c r="B59" s="24" t="s">
        <v>24</v>
      </c>
      <c r="C59" s="6">
        <v>191880</v>
      </c>
      <c r="D59" s="21">
        <f>SUM(D60:D60)</f>
        <v>0</v>
      </c>
      <c r="E59" s="28">
        <f>(D59*100)/C59</f>
        <v>0</v>
      </c>
      <c r="F59" s="29">
        <v>0.4942</v>
      </c>
      <c r="G59" s="30"/>
      <c r="H59" s="27">
        <v>0</v>
      </c>
      <c r="I59" s="7">
        <f>FLOOR(G59,0.00001)*D59</f>
        <v>0</v>
      </c>
    </row>
    <row r="60" spans="1:9" ht="13.5">
      <c r="A60" s="5"/>
      <c r="B60" s="24"/>
      <c r="C60" s="6" t="s">
        <v>29</v>
      </c>
      <c r="D60" s="21"/>
      <c r="E60" s="28"/>
      <c r="F60" s="29"/>
      <c r="G60" s="30"/>
      <c r="H60" s="27"/>
      <c r="I60" s="7"/>
    </row>
    <row r="61" spans="1:9" ht="13.5">
      <c r="A61" s="5"/>
      <c r="B61" s="24"/>
      <c r="C61" s="6"/>
      <c r="D61" s="6"/>
      <c r="E61" s="14"/>
      <c r="F61" s="29"/>
      <c r="G61" s="29"/>
      <c r="H61" s="7"/>
      <c r="I61" s="7"/>
    </row>
    <row r="62" spans="1:9" ht="13.5">
      <c r="A62" s="5">
        <v>18</v>
      </c>
      <c r="B62" s="24" t="s">
        <v>24</v>
      </c>
      <c r="C62" s="6">
        <v>47090</v>
      </c>
      <c r="D62" s="21">
        <f>SUM(D63:D63)</f>
        <v>0</v>
      </c>
      <c r="E62" s="28">
        <f>(D62*100)/C62</f>
        <v>0</v>
      </c>
      <c r="F62" s="29">
        <v>0.51</v>
      </c>
      <c r="G62" s="30"/>
      <c r="H62" s="27">
        <v>0</v>
      </c>
      <c r="I62" s="7">
        <f>FLOOR(G62,0.00001)*D62</f>
        <v>0</v>
      </c>
    </row>
    <row r="63" spans="1:9" ht="13.5">
      <c r="A63" s="5"/>
      <c r="B63" s="24"/>
      <c r="C63" s="6" t="s">
        <v>29</v>
      </c>
      <c r="D63" s="21"/>
      <c r="E63" s="28"/>
      <c r="F63" s="29"/>
      <c r="G63" s="30"/>
      <c r="H63" s="27"/>
      <c r="I63" s="7"/>
    </row>
    <row r="64" spans="1:9" ht="13.5">
      <c r="A64" s="5"/>
      <c r="B64" s="24"/>
      <c r="C64" s="6"/>
      <c r="D64" s="6"/>
      <c r="E64" s="14"/>
      <c r="F64" s="29"/>
      <c r="G64" s="29"/>
      <c r="H64" s="7"/>
      <c r="I64" s="7"/>
    </row>
    <row r="65" spans="1:9" ht="13.5">
      <c r="A65" s="5">
        <v>19</v>
      </c>
      <c r="B65" s="24" t="s">
        <v>24</v>
      </c>
      <c r="C65" s="6">
        <v>167100</v>
      </c>
      <c r="D65" s="21">
        <f>SUM(D66:D66)</f>
        <v>167100</v>
      </c>
      <c r="E65" s="28">
        <f>(D65*100)/C65</f>
        <v>100</v>
      </c>
      <c r="F65" s="29">
        <v>0.4625</v>
      </c>
      <c r="G65" s="30">
        <v>0.4625</v>
      </c>
      <c r="H65" s="27">
        <f>((G65*100)/F65)-100</f>
        <v>0</v>
      </c>
      <c r="I65" s="7">
        <f>FLOOR(G65,0.00001)*D65</f>
        <v>77283.75</v>
      </c>
    </row>
    <row r="66" spans="1:9" ht="13.5">
      <c r="A66" s="5"/>
      <c r="B66" s="24"/>
      <c r="C66" s="6" t="s">
        <v>30</v>
      </c>
      <c r="D66" s="21">
        <v>167100</v>
      </c>
      <c r="E66" s="28"/>
      <c r="F66" s="29"/>
      <c r="G66" s="30"/>
      <c r="H66" s="27"/>
      <c r="I66" s="7"/>
    </row>
    <row r="67" spans="1:9" ht="13.5">
      <c r="A67" s="5"/>
      <c r="B67" s="24"/>
      <c r="C67" s="6"/>
      <c r="D67" s="6"/>
      <c r="E67" s="14"/>
      <c r="F67" s="29"/>
      <c r="G67" s="29"/>
      <c r="H67" s="7"/>
      <c r="I67" s="7"/>
    </row>
    <row r="68" spans="1:9" ht="13.5">
      <c r="A68" s="5">
        <v>20</v>
      </c>
      <c r="B68" s="24" t="s">
        <v>24</v>
      </c>
      <c r="C68" s="6">
        <v>15010</v>
      </c>
      <c r="D68" s="21">
        <f>SUM(D69:D69)</f>
        <v>0</v>
      </c>
      <c r="E68" s="28">
        <f>(D68*100)/C68</f>
        <v>0</v>
      </c>
      <c r="F68" s="29">
        <v>0.4625</v>
      </c>
      <c r="G68" s="30"/>
      <c r="H68" s="27">
        <v>0</v>
      </c>
      <c r="I68" s="7">
        <f>FLOOR(G68,0.00001)*D68</f>
        <v>0</v>
      </c>
    </row>
    <row r="69" spans="1:9" ht="13.5">
      <c r="A69" s="5"/>
      <c r="B69" s="24"/>
      <c r="C69" s="6" t="s">
        <v>29</v>
      </c>
      <c r="D69" s="21"/>
      <c r="E69" s="28"/>
      <c r="F69" s="29"/>
      <c r="G69" s="30"/>
      <c r="H69" s="27"/>
      <c r="I69" s="7"/>
    </row>
    <row r="70" spans="1:9" ht="13.5">
      <c r="A70" s="5"/>
      <c r="B70" s="24"/>
      <c r="C70" s="6"/>
      <c r="D70" s="6"/>
      <c r="E70" s="14"/>
      <c r="F70" s="29"/>
      <c r="G70" s="29"/>
      <c r="H70" s="7"/>
      <c r="I70" s="7"/>
    </row>
    <row r="71" spans="1:9" ht="13.5">
      <c r="A71" s="5">
        <v>21</v>
      </c>
      <c r="B71" s="24" t="s">
        <v>24</v>
      </c>
      <c r="C71" s="6">
        <v>163820</v>
      </c>
      <c r="D71" s="21">
        <f>SUM(D72:D72)</f>
        <v>100000</v>
      </c>
      <c r="E71" s="28">
        <f>(D71*100)/C71</f>
        <v>61.04260774020266</v>
      </c>
      <c r="F71" s="29">
        <v>0.4625</v>
      </c>
      <c r="G71" s="30">
        <v>0.4625</v>
      </c>
      <c r="H71" s="27">
        <f>((G71*100)/F71)-100</f>
        <v>0</v>
      </c>
      <c r="I71" s="7">
        <f>FLOOR(G71,0.00001)*D71</f>
        <v>46250</v>
      </c>
    </row>
    <row r="72" spans="1:9" ht="13.5">
      <c r="A72" s="5"/>
      <c r="B72" s="24"/>
      <c r="C72" s="6" t="s">
        <v>31</v>
      </c>
      <c r="D72" s="21">
        <v>100000</v>
      </c>
      <c r="E72" s="28"/>
      <c r="F72" s="29"/>
      <c r="G72" s="30"/>
      <c r="H72" s="27"/>
      <c r="I72" s="7"/>
    </row>
    <row r="73" spans="1:9" ht="13.5">
      <c r="A73" s="5"/>
      <c r="B73" s="24"/>
      <c r="C73" s="6"/>
      <c r="D73" s="6"/>
      <c r="E73" s="14"/>
      <c r="F73" s="29"/>
      <c r="G73" s="29"/>
      <c r="H73" s="7"/>
      <c r="I73" s="7"/>
    </row>
    <row r="74" spans="1:9" ht="13.5">
      <c r="A74" s="5">
        <v>22</v>
      </c>
      <c r="B74" s="24" t="s">
        <v>24</v>
      </c>
      <c r="C74" s="6">
        <v>521250</v>
      </c>
      <c r="D74" s="21">
        <f>SUM(D75:D75)</f>
        <v>100000</v>
      </c>
      <c r="E74" s="28">
        <f>(D74*100)/C74</f>
        <v>19.18465227817746</v>
      </c>
      <c r="F74" s="29">
        <v>0.4625</v>
      </c>
      <c r="G74" s="30">
        <v>0.4625</v>
      </c>
      <c r="H74" s="27">
        <f>((G74*100)/F74)-100</f>
        <v>0</v>
      </c>
      <c r="I74" s="7">
        <f>FLOOR(G74,0.00001)*D74</f>
        <v>46250</v>
      </c>
    </row>
    <row r="75" spans="1:9" ht="13.5">
      <c r="A75" s="5"/>
      <c r="B75" s="24"/>
      <c r="C75" s="6" t="s">
        <v>31</v>
      </c>
      <c r="D75" s="21">
        <v>100000</v>
      </c>
      <c r="E75" s="28"/>
      <c r="F75" s="29"/>
      <c r="G75" s="30"/>
      <c r="H75" s="27"/>
      <c r="I75" s="7"/>
    </row>
    <row r="76" spans="1:9" ht="13.5">
      <c r="A76" s="5"/>
      <c r="B76" s="24"/>
      <c r="C76" s="6"/>
      <c r="D76" s="6"/>
      <c r="E76" s="14"/>
      <c r="F76" s="29"/>
      <c r="G76" s="29"/>
      <c r="H76" s="7"/>
      <c r="I76" s="7"/>
    </row>
    <row r="77" spans="1:9" ht="13.5">
      <c r="A77" s="5">
        <v>23</v>
      </c>
      <c r="B77" s="24" t="s">
        <v>25</v>
      </c>
      <c r="C77" s="6">
        <v>785486</v>
      </c>
      <c r="D77" s="21">
        <f>SUM(D78:D78)</f>
        <v>0</v>
      </c>
      <c r="E77" s="28">
        <f>(D77*100)/C77</f>
        <v>0</v>
      </c>
      <c r="F77" s="29">
        <v>0.4625</v>
      </c>
      <c r="G77" s="30"/>
      <c r="H77" s="27">
        <v>0</v>
      </c>
      <c r="I77" s="7">
        <f>FLOOR(G77,0.00001)*D77</f>
        <v>0</v>
      </c>
    </row>
    <row r="78" spans="1:9" ht="13.5">
      <c r="A78" s="5"/>
      <c r="B78" s="24"/>
      <c r="C78" s="6" t="s">
        <v>29</v>
      </c>
      <c r="D78" s="21"/>
      <c r="E78" s="28"/>
      <c r="F78" s="29"/>
      <c r="G78" s="30"/>
      <c r="H78" s="27"/>
      <c r="I78" s="7"/>
    </row>
    <row r="79" spans="1:9" ht="13.5">
      <c r="A79" s="5"/>
      <c r="B79" s="24"/>
      <c r="C79" s="6"/>
      <c r="D79" s="6"/>
      <c r="E79" s="14"/>
      <c r="F79" s="29"/>
      <c r="G79" s="29"/>
      <c r="H79" s="7"/>
      <c r="I79" s="7"/>
    </row>
    <row r="80" spans="1:9" ht="13.5">
      <c r="A80" s="5">
        <v>24</v>
      </c>
      <c r="B80" s="24" t="s">
        <v>25</v>
      </c>
      <c r="C80" s="6">
        <v>93350</v>
      </c>
      <c r="D80" s="21">
        <f>SUM(D81:D81)</f>
        <v>0</v>
      </c>
      <c r="E80" s="28">
        <f>(D80*100)/C80</f>
        <v>0</v>
      </c>
      <c r="F80" s="29">
        <v>0.4625</v>
      </c>
      <c r="G80" s="30"/>
      <c r="H80" s="27">
        <v>0</v>
      </c>
      <c r="I80" s="7">
        <f>FLOOR(G80,0.00001)*D80</f>
        <v>0</v>
      </c>
    </row>
    <row r="81" spans="1:9" ht="13.5">
      <c r="A81" s="5"/>
      <c r="B81" s="24"/>
      <c r="C81" s="6" t="s">
        <v>29</v>
      </c>
      <c r="D81" s="21"/>
      <c r="E81" s="28"/>
      <c r="F81" s="29"/>
      <c r="G81" s="30"/>
      <c r="H81" s="27"/>
      <c r="I81" s="7"/>
    </row>
    <row r="82" spans="1:9" ht="13.5">
      <c r="A82" s="5"/>
      <c r="B82" s="24"/>
      <c r="C82" s="6"/>
      <c r="D82" s="6"/>
      <c r="E82" s="14"/>
      <c r="F82" s="29"/>
      <c r="G82" s="29"/>
      <c r="H82" s="7"/>
      <c r="I82" s="7"/>
    </row>
    <row r="83" spans="1:9" ht="13.5">
      <c r="A83" s="5">
        <v>25</v>
      </c>
      <c r="B83" s="24" t="s">
        <v>25</v>
      </c>
      <c r="C83" s="6">
        <v>65790</v>
      </c>
      <c r="D83" s="21">
        <f>SUM(D84:D84)</f>
        <v>0</v>
      </c>
      <c r="E83" s="28">
        <f>(D83*100)/C83</f>
        <v>0</v>
      </c>
      <c r="F83" s="29">
        <v>0.5258</v>
      </c>
      <c r="G83" s="30"/>
      <c r="H83" s="27">
        <v>0</v>
      </c>
      <c r="I83" s="7">
        <f>FLOOR(G83,0.00001)*D83</f>
        <v>0</v>
      </c>
    </row>
    <row r="84" spans="1:9" ht="13.5">
      <c r="A84" s="5"/>
      <c r="B84" s="24"/>
      <c r="C84" s="6" t="s">
        <v>29</v>
      </c>
      <c r="D84" s="21"/>
      <c r="E84" s="28"/>
      <c r="F84" s="29"/>
      <c r="G84" s="30"/>
      <c r="H84" s="27"/>
      <c r="I84" s="7"/>
    </row>
    <row r="85" spans="1:9" ht="13.5">
      <c r="A85" s="5"/>
      <c r="B85" s="24"/>
      <c r="C85" s="6"/>
      <c r="D85" s="6"/>
      <c r="E85" s="14"/>
      <c r="F85" s="29"/>
      <c r="G85" s="29"/>
      <c r="H85" s="7"/>
      <c r="I85" s="7"/>
    </row>
    <row r="86" spans="1:9" ht="13.5">
      <c r="A86" s="5">
        <v>26</v>
      </c>
      <c r="B86" s="24" t="s">
        <v>25</v>
      </c>
      <c r="C86" s="6">
        <v>83370</v>
      </c>
      <c r="D86" s="21">
        <f>SUM(D87:D87)</f>
        <v>0</v>
      </c>
      <c r="E86" s="28">
        <f>(D86*100)/C86</f>
        <v>0</v>
      </c>
      <c r="F86" s="29">
        <v>0.51</v>
      </c>
      <c r="G86" s="30"/>
      <c r="H86" s="27">
        <v>0</v>
      </c>
      <c r="I86" s="7">
        <f>FLOOR(G86,0.00001)*D86</f>
        <v>0</v>
      </c>
    </row>
    <row r="87" spans="1:9" ht="13.5">
      <c r="A87" s="5"/>
      <c r="B87" s="24"/>
      <c r="C87" s="6" t="s">
        <v>29</v>
      </c>
      <c r="D87" s="21"/>
      <c r="E87" s="28"/>
      <c r="F87" s="29"/>
      <c r="G87" s="30"/>
      <c r="H87" s="27"/>
      <c r="I87" s="7"/>
    </row>
    <row r="88" spans="1:9" ht="13.5">
      <c r="A88" s="5"/>
      <c r="B88" s="24"/>
      <c r="C88" s="6"/>
      <c r="D88" s="6"/>
      <c r="E88" s="14"/>
      <c r="F88" s="29"/>
      <c r="G88" s="29"/>
      <c r="H88" s="7"/>
      <c r="I88" s="7"/>
    </row>
    <row r="89" spans="1:9" ht="13.5">
      <c r="A89" s="5">
        <v>27</v>
      </c>
      <c r="B89" s="24" t="s">
        <v>25</v>
      </c>
      <c r="C89" s="6">
        <v>501690</v>
      </c>
      <c r="D89" s="21">
        <f>SUM(D90:D90)</f>
        <v>0</v>
      </c>
      <c r="E89" s="28">
        <f>(D89*100)/C89</f>
        <v>0</v>
      </c>
      <c r="F89" s="29">
        <v>0.4942</v>
      </c>
      <c r="G89" s="30"/>
      <c r="H89" s="27">
        <v>0</v>
      </c>
      <c r="I89" s="7">
        <f>FLOOR(G89,0.00001)*D89</f>
        <v>0</v>
      </c>
    </row>
    <row r="90" spans="1:9" ht="13.5">
      <c r="A90" s="5"/>
      <c r="B90" s="24"/>
      <c r="C90" s="6" t="s">
        <v>29</v>
      </c>
      <c r="D90" s="21"/>
      <c r="E90" s="28"/>
      <c r="F90" s="29"/>
      <c r="G90" s="30"/>
      <c r="H90" s="27"/>
      <c r="I90" s="7"/>
    </row>
    <row r="91" spans="1:9" ht="13.5">
      <c r="A91" s="5"/>
      <c r="B91" s="24"/>
      <c r="C91" s="6"/>
      <c r="D91" s="6"/>
      <c r="E91" s="14"/>
      <c r="F91" s="29"/>
      <c r="G91" s="29"/>
      <c r="H91" s="7"/>
      <c r="I91" s="7"/>
    </row>
    <row r="92" spans="1:9" ht="13.5">
      <c r="A92" s="5">
        <v>28</v>
      </c>
      <c r="B92" s="24" t="s">
        <v>25</v>
      </c>
      <c r="C92" s="6">
        <v>1757890</v>
      </c>
      <c r="D92" s="21">
        <f>SUM(D93:D93)</f>
        <v>0</v>
      </c>
      <c r="E92" s="28">
        <f>(D92*100)/C92</f>
        <v>0</v>
      </c>
      <c r="F92" s="29">
        <v>0.4625</v>
      </c>
      <c r="G92" s="30"/>
      <c r="H92" s="27">
        <v>0</v>
      </c>
      <c r="I92" s="7">
        <f>FLOOR(G92,0.00001)*D92</f>
        <v>0</v>
      </c>
    </row>
    <row r="93" spans="1:9" ht="13.5">
      <c r="A93" s="5"/>
      <c r="B93" s="24"/>
      <c r="C93" s="6" t="s">
        <v>29</v>
      </c>
      <c r="D93" s="21"/>
      <c r="E93" s="28"/>
      <c r="F93" s="29"/>
      <c r="G93" s="30"/>
      <c r="H93" s="27"/>
      <c r="I93" s="7"/>
    </row>
    <row r="94" spans="1:9" ht="13.5">
      <c r="A94" s="5"/>
      <c r="B94" s="24"/>
      <c r="C94" s="6"/>
      <c r="D94" s="6"/>
      <c r="E94" s="14"/>
      <c r="F94" s="29"/>
      <c r="G94" s="29"/>
      <c r="H94" s="7"/>
      <c r="I94" s="7"/>
    </row>
    <row r="95" spans="1:9" ht="13.5">
      <c r="A95" s="5">
        <v>29</v>
      </c>
      <c r="B95" s="24" t="s">
        <v>25</v>
      </c>
      <c r="C95" s="6">
        <v>187730</v>
      </c>
      <c r="D95" s="21">
        <f>SUM(D96:D96)</f>
        <v>0</v>
      </c>
      <c r="E95" s="28">
        <f>(D95*100)/C95</f>
        <v>0</v>
      </c>
      <c r="F95" s="29">
        <v>0.4625</v>
      </c>
      <c r="G95" s="30"/>
      <c r="H95" s="27">
        <v>0</v>
      </c>
      <c r="I95" s="7">
        <f>FLOOR(G95,0.00001)*D95</f>
        <v>0</v>
      </c>
    </row>
    <row r="96" spans="1:9" ht="13.5">
      <c r="A96" s="5"/>
      <c r="B96" s="24"/>
      <c r="C96" s="6" t="s">
        <v>29</v>
      </c>
      <c r="D96" s="21"/>
      <c r="E96" s="28"/>
      <c r="F96" s="29"/>
      <c r="G96" s="30"/>
      <c r="H96" s="27"/>
      <c r="I96" s="7"/>
    </row>
    <row r="97" spans="1:9" ht="13.5">
      <c r="A97" s="5"/>
      <c r="B97" s="24"/>
      <c r="C97" s="6"/>
      <c r="D97" s="6"/>
      <c r="E97" s="14"/>
      <c r="F97" s="29"/>
      <c r="G97" s="29"/>
      <c r="H97" s="7"/>
      <c r="I97" s="7"/>
    </row>
    <row r="98" spans="1:9" ht="13.5">
      <c r="A98" s="5">
        <v>30</v>
      </c>
      <c r="B98" s="24" t="s">
        <v>25</v>
      </c>
      <c r="C98" s="6">
        <v>85557</v>
      </c>
      <c r="D98" s="21">
        <f>SUM(D99:D99)</f>
        <v>0</v>
      </c>
      <c r="E98" s="28">
        <f>(D98*100)/C98</f>
        <v>0</v>
      </c>
      <c r="F98" s="29">
        <v>0.4942</v>
      </c>
      <c r="G98" s="30"/>
      <c r="H98" s="27">
        <v>0</v>
      </c>
      <c r="I98" s="7">
        <f>FLOOR(G98,0.00001)*D98</f>
        <v>0</v>
      </c>
    </row>
    <row r="99" spans="1:9" ht="13.5">
      <c r="A99" s="5"/>
      <c r="B99" s="24"/>
      <c r="C99" s="6" t="s">
        <v>29</v>
      </c>
      <c r="D99" s="21"/>
      <c r="E99" s="28"/>
      <c r="F99" s="29"/>
      <c r="G99" s="30"/>
      <c r="H99" s="27"/>
      <c r="I99" s="7"/>
    </row>
    <row r="100" spans="1:9" ht="13.5">
      <c r="A100" s="5"/>
      <c r="B100" s="24"/>
      <c r="C100" s="6"/>
      <c r="D100" s="6"/>
      <c r="E100" s="14"/>
      <c r="F100" s="29"/>
      <c r="G100" s="29"/>
      <c r="H100" s="7"/>
      <c r="I100" s="7"/>
    </row>
    <row r="101" spans="1:9" ht="13.5">
      <c r="A101" s="5">
        <v>31</v>
      </c>
      <c r="B101" s="24" t="s">
        <v>25</v>
      </c>
      <c r="C101" s="6">
        <v>156622</v>
      </c>
      <c r="D101" s="21">
        <f>SUM(D102:D102)</f>
        <v>0</v>
      </c>
      <c r="E101" s="28">
        <f>(D101*100)/C101</f>
        <v>0</v>
      </c>
      <c r="F101" s="29">
        <v>0.4625</v>
      </c>
      <c r="G101" s="30"/>
      <c r="H101" s="27">
        <v>0</v>
      </c>
      <c r="I101" s="7">
        <f>FLOOR(G101,0.00001)*D101</f>
        <v>0</v>
      </c>
    </row>
    <row r="102" spans="1:9" ht="13.5">
      <c r="A102" s="5"/>
      <c r="B102" s="24"/>
      <c r="C102" s="6" t="s">
        <v>29</v>
      </c>
      <c r="D102" s="21"/>
      <c r="E102" s="28"/>
      <c r="F102" s="29"/>
      <c r="G102" s="30"/>
      <c r="H102" s="27"/>
      <c r="I102" s="7"/>
    </row>
    <row r="103" spans="1:9" ht="13.5">
      <c r="A103" s="5"/>
      <c r="B103" s="24"/>
      <c r="C103" s="6"/>
      <c r="D103" s="6"/>
      <c r="E103" s="14"/>
      <c r="F103" s="29"/>
      <c r="G103" s="29"/>
      <c r="H103" s="7"/>
      <c r="I103" s="7"/>
    </row>
    <row r="104" spans="1:9" ht="13.5">
      <c r="A104" s="5">
        <v>32</v>
      </c>
      <c r="B104" s="24" t="s">
        <v>25</v>
      </c>
      <c r="C104" s="6">
        <v>66290</v>
      </c>
      <c r="D104" s="21">
        <f>SUM(D105:D105)</f>
        <v>0</v>
      </c>
      <c r="E104" s="28">
        <f>(D104*100)/C104</f>
        <v>0</v>
      </c>
      <c r="F104" s="29">
        <v>0.4625</v>
      </c>
      <c r="G104" s="30"/>
      <c r="H104" s="27">
        <v>0</v>
      </c>
      <c r="I104" s="7">
        <f>FLOOR(G104,0.00001)*D104</f>
        <v>0</v>
      </c>
    </row>
    <row r="105" spans="1:9" ht="13.5">
      <c r="A105" s="5"/>
      <c r="B105" s="24"/>
      <c r="C105" s="6" t="s">
        <v>29</v>
      </c>
      <c r="D105" s="21"/>
      <c r="E105" s="28"/>
      <c r="F105" s="29"/>
      <c r="G105" s="30"/>
      <c r="H105" s="27"/>
      <c r="I105" s="7"/>
    </row>
    <row r="106" spans="1:9" ht="13.5">
      <c r="A106" s="5"/>
      <c r="B106" s="24"/>
      <c r="C106" s="6"/>
      <c r="D106" s="6"/>
      <c r="E106" s="14"/>
      <c r="F106" s="29"/>
      <c r="G106" s="29"/>
      <c r="H106" s="7"/>
      <c r="I106" s="7"/>
    </row>
    <row r="107" spans="1:9" ht="13.5">
      <c r="A107" s="5">
        <v>33</v>
      </c>
      <c r="B107" s="24" t="s">
        <v>25</v>
      </c>
      <c r="C107" s="6">
        <v>28200</v>
      </c>
      <c r="D107" s="21">
        <f>SUM(D108:D108)</f>
        <v>0</v>
      </c>
      <c r="E107" s="28">
        <f>(D107*100)/C107</f>
        <v>0</v>
      </c>
      <c r="F107" s="29">
        <v>0.51</v>
      </c>
      <c r="G107" s="30"/>
      <c r="H107" s="27">
        <v>0</v>
      </c>
      <c r="I107" s="7">
        <f>FLOOR(G107,0.00001)*D107</f>
        <v>0</v>
      </c>
    </row>
    <row r="108" spans="1:9" ht="13.5">
      <c r="A108" s="5"/>
      <c r="B108" s="24"/>
      <c r="C108" s="6" t="s">
        <v>29</v>
      </c>
      <c r="D108" s="21"/>
      <c r="E108" s="28"/>
      <c r="F108" s="29"/>
      <c r="G108" s="30"/>
      <c r="H108" s="27"/>
      <c r="I108" s="7"/>
    </row>
    <row r="109" spans="1:9" ht="13.5">
      <c r="A109" s="5"/>
      <c r="B109" s="24"/>
      <c r="C109" s="6"/>
      <c r="D109" s="6"/>
      <c r="E109" s="14"/>
      <c r="F109" s="29"/>
      <c r="G109" s="29"/>
      <c r="H109" s="7"/>
      <c r="I109" s="7"/>
    </row>
    <row r="110" spans="1:9" ht="13.5">
      <c r="A110" s="5">
        <v>34</v>
      </c>
      <c r="B110" s="24" t="s">
        <v>25</v>
      </c>
      <c r="C110" s="6">
        <v>926250</v>
      </c>
      <c r="D110" s="21">
        <f>SUM(D111:D111)</f>
        <v>0</v>
      </c>
      <c r="E110" s="28">
        <f>(D110*100)/C110</f>
        <v>0</v>
      </c>
      <c r="F110" s="29">
        <v>0.4942</v>
      </c>
      <c r="G110" s="30"/>
      <c r="H110" s="27">
        <v>0</v>
      </c>
      <c r="I110" s="7">
        <f>FLOOR(G110,0.00001)*D110</f>
        <v>0</v>
      </c>
    </row>
    <row r="111" spans="1:9" ht="13.5">
      <c r="A111" s="5"/>
      <c r="B111" s="24"/>
      <c r="C111" s="6" t="s">
        <v>29</v>
      </c>
      <c r="D111" s="21"/>
      <c r="E111" s="28"/>
      <c r="F111" s="29"/>
      <c r="G111" s="30"/>
      <c r="H111" s="27"/>
      <c r="I111" s="7"/>
    </row>
    <row r="112" spans="1:9" ht="13.5">
      <c r="A112" s="5"/>
      <c r="B112" s="24"/>
      <c r="C112" s="6"/>
      <c r="D112" s="6"/>
      <c r="E112" s="14"/>
      <c r="F112" s="29"/>
      <c r="G112" s="29"/>
      <c r="H112" s="7"/>
      <c r="I112" s="7"/>
    </row>
    <row r="113" spans="1:9" ht="13.5">
      <c r="A113" s="5">
        <v>35</v>
      </c>
      <c r="B113" s="24" t="s">
        <v>28</v>
      </c>
      <c r="C113" s="6">
        <v>32281</v>
      </c>
      <c r="D113" s="21">
        <f>SUM(D114:D114)</f>
        <v>0</v>
      </c>
      <c r="E113" s="28">
        <f>(D113*100)/C113</f>
        <v>0</v>
      </c>
      <c r="F113" s="29">
        <v>0.51</v>
      </c>
      <c r="G113" s="30"/>
      <c r="H113" s="27">
        <v>0</v>
      </c>
      <c r="I113" s="7">
        <f>FLOOR(G113,0.00001)*D113</f>
        <v>0</v>
      </c>
    </row>
    <row r="114" spans="1:9" ht="13.5">
      <c r="A114" s="5"/>
      <c r="B114" s="24"/>
      <c r="C114" s="6" t="s">
        <v>29</v>
      </c>
      <c r="D114" s="21"/>
      <c r="E114" s="28"/>
      <c r="F114" s="29"/>
      <c r="G114" s="30"/>
      <c r="H114" s="27"/>
      <c r="I114" s="7"/>
    </row>
    <row r="115" spans="1:9" ht="13.5">
      <c r="A115" s="5"/>
      <c r="B115" s="24"/>
      <c r="C115" s="6"/>
      <c r="D115" s="6"/>
      <c r="E115" s="14"/>
      <c r="F115" s="29"/>
      <c r="G115" s="29"/>
      <c r="H115" s="7"/>
      <c r="I115" s="7"/>
    </row>
    <row r="116" spans="1:9" ht="13.5">
      <c r="A116" s="5">
        <v>36</v>
      </c>
      <c r="B116" s="24" t="s">
        <v>28</v>
      </c>
      <c r="C116" s="6">
        <v>1512000</v>
      </c>
      <c r="D116" s="21">
        <f>SUM(D117:D117)</f>
        <v>0</v>
      </c>
      <c r="E116" s="28">
        <f>(D116*100)/C116</f>
        <v>0</v>
      </c>
      <c r="F116" s="29">
        <v>0.51</v>
      </c>
      <c r="G116" s="30"/>
      <c r="H116" s="27">
        <v>0</v>
      </c>
      <c r="I116" s="7">
        <f>FLOOR(G116,0.00001)*D116</f>
        <v>0</v>
      </c>
    </row>
    <row r="117" spans="1:9" ht="13.5">
      <c r="A117" s="5"/>
      <c r="B117" s="24"/>
      <c r="C117" s="6" t="s">
        <v>29</v>
      </c>
      <c r="D117" s="21"/>
      <c r="E117" s="28"/>
      <c r="F117" s="29"/>
      <c r="G117" s="30"/>
      <c r="H117" s="27"/>
      <c r="I117" s="7"/>
    </row>
    <row r="118" spans="1:9" ht="13.5">
      <c r="A118" s="5"/>
      <c r="B118" s="24"/>
      <c r="C118" s="6"/>
      <c r="D118" s="6"/>
      <c r="E118" s="14"/>
      <c r="F118" s="29"/>
      <c r="G118" s="29"/>
      <c r="H118" s="7"/>
      <c r="I118" s="7"/>
    </row>
    <row r="119" spans="1:9" ht="13.5">
      <c r="A119" s="11"/>
      <c r="B119" s="16" t="s">
        <v>14</v>
      </c>
      <c r="C119" s="12">
        <f>SUM(C10:C118)</f>
        <v>15857986</v>
      </c>
      <c r="D119" s="19">
        <f>SUM(D10+D13+D16+D19+D22+D26+D29+D32+D35+D38+D41+D44+D47+D50+D53+D56+D59+D62+D65+D68+D71+D74+D77+D80+D83+D86+D89+D92+D95+D98+D101+D104+D107+D110+D113+D116)</f>
        <v>2444990</v>
      </c>
      <c r="E119" s="25">
        <f>(D119*100)/C119</f>
        <v>15.418036060821343</v>
      </c>
      <c r="F119" s="20"/>
      <c r="G119" s="20"/>
      <c r="H119" s="13"/>
      <c r="I119" s="26">
        <f>SUM(I10:I118)</f>
        <v>1218465.9640000002</v>
      </c>
    </row>
    <row r="120" ht="12.75">
      <c r="C120" s="15"/>
    </row>
    <row r="121" spans="1:9" ht="13.5">
      <c r="A121" s="17"/>
      <c r="B121" s="16" t="s">
        <v>12</v>
      </c>
      <c r="C121" s="19">
        <f>SUM(C119)</f>
        <v>15857986</v>
      </c>
      <c r="D121" s="19">
        <f>SUM(D119)</f>
        <v>2444990</v>
      </c>
      <c r="E121" s="25">
        <f>(D121*100)/C121</f>
        <v>15.418036060821343</v>
      </c>
      <c r="F121" s="18"/>
      <c r="G121" s="18"/>
      <c r="H121" s="18"/>
      <c r="I121" s="26">
        <f>SUM(I119)</f>
        <v>1218465.9640000002</v>
      </c>
    </row>
    <row r="122" ht="12.75">
      <c r="C122" s="15"/>
    </row>
    <row r="123" ht="12.75">
      <c r="C123" s="15"/>
    </row>
    <row r="124" spans="2:3" ht="13.5">
      <c r="B124" s="5"/>
      <c r="C124" s="15"/>
    </row>
    <row r="125" spans="2:3" ht="13.5">
      <c r="B125" s="5"/>
      <c r="C125" s="15"/>
    </row>
    <row r="126" spans="2:3" ht="13.5">
      <c r="B126" s="5"/>
      <c r="C126" s="15"/>
    </row>
    <row r="127" spans="2:3" ht="13.5">
      <c r="B127" s="5"/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2008-01-24T16:42:45Z</dcterms:modified>
  <cp:category/>
  <cp:version/>
  <cp:contentType/>
  <cp:contentStatus/>
</cp:coreProperties>
</file>