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2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<sst xmlns="http://schemas.openxmlformats.org/spreadsheetml/2006/main" count="63" uniqueCount="35">
  <si>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</si>
  <si>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</si>
  <si>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</si>
  <si>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</si>
  <si>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</si>
  <si>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</si>
  <si>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</si>
  <si>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</si>
  <si>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</si>
  <si>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</si>
  <si>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</si>
  <si>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</si>
  <si>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</si>
  <si>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</si>
  <si>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</si>
  <si>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</si>
  <si>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</si>
  <si>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</si>
  <si>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</si>
  <si>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</si>
  <si>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</si>
  <si>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Sinop</t>
  </si>
  <si>
    <t>Pedra Preta</t>
  </si>
  <si>
    <t>BBSB</t>
  </si>
  <si>
    <t>BBM UB</t>
  </si>
  <si>
    <t>BNM</t>
  </si>
  <si>
    <t>Lucas d Rio Verde</t>
  </si>
  <si>
    <t xml:space="preserve">                        AVISO DE VENDA DE MILHO EM GRÃOS – VEP Nº 002/08 - 03/01/2008</t>
  </si>
  <si>
    <t>BMCS</t>
  </si>
  <si>
    <t>BBM RS</t>
  </si>
  <si>
    <t>BCML</t>
  </si>
  <si>
    <t>Primavera do Leste</t>
  </si>
  <si>
    <t>BCSP</t>
  </si>
  <si>
    <t>Varzea Grande</t>
  </si>
  <si>
    <t xml:space="preserve">BBSB 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</si>
</sst>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1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27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26</v>
      </c>
      <c r="C10" s="6">
        <v>8000000</v>
      </c>
      <c r="D10" s="21">
        <f>SUM(D11:D15)</f>
        <v>8000000</v>
      </c>
      <c r="E10" s="28">
        <f>(D10*100)/C10</f>
        <v>100</v>
      </c>
      <c r="F10" s="29">
        <v>0.3205</v>
      </c>
      <c r="G10" s="30">
        <v>0.332</v>
      </c>
      <c r="H10" s="27">
        <f>((G10*100)/F10)-100</f>
        <v>3.5881435257410317</v>
      </c>
      <c r="I10" s="7">
        <f>FLOOR(G10,0.00001)*D10</f>
        <v>2656000</v>
      </c>
    </row>
    <row r="11" spans="1:9" ht="13.5">
      <c r="A11" s="5"/>
      <c r="B11" s="24"/>
      <c r="C11" s="6" t="s">
        <v>28</v>
      </c>
      <c r="D11" s="21">
        <v>160000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25</v>
      </c>
      <c r="D12" s="21">
        <v>1000000</v>
      </c>
      <c r="E12" s="28"/>
      <c r="F12" s="29"/>
      <c r="G12" s="30"/>
      <c r="H12" s="27"/>
      <c r="I12" s="7"/>
    </row>
    <row r="13" spans="1:9" ht="13.5">
      <c r="A13" s="5"/>
      <c r="B13" s="24"/>
      <c r="C13" s="6" t="s">
        <v>23</v>
      </c>
      <c r="D13" s="21">
        <v>2790000</v>
      </c>
      <c r="E13" s="28"/>
      <c r="F13" s="29"/>
      <c r="G13" s="30"/>
      <c r="H13" s="27"/>
      <c r="I13" s="7"/>
    </row>
    <row r="14" spans="1:9" ht="13.5">
      <c r="A14" s="5"/>
      <c r="B14" s="24"/>
      <c r="C14" s="6" t="s">
        <v>24</v>
      </c>
      <c r="D14" s="21">
        <v>3050000</v>
      </c>
      <c r="E14" s="28"/>
      <c r="F14" s="29"/>
      <c r="G14" s="30"/>
      <c r="H14" s="27"/>
      <c r="I14" s="7"/>
    </row>
    <row r="15" spans="1:9" ht="13.5">
      <c r="A15" s="5"/>
      <c r="B15" s="24"/>
      <c r="C15" s="6" t="s">
        <v>29</v>
      </c>
      <c r="D15" s="21">
        <v>1000000</v>
      </c>
      <c r="E15" s="28"/>
      <c r="F15" s="29"/>
      <c r="G15" s="30"/>
      <c r="H15" s="27"/>
      <c r="I15" s="7"/>
    </row>
    <row r="16" spans="1:9" ht="13.5">
      <c r="A16" s="5"/>
      <c r="B16" s="24"/>
      <c r="C16" s="6"/>
      <c r="D16" s="6"/>
      <c r="E16" s="14"/>
      <c r="F16" s="29"/>
      <c r="G16" s="29"/>
      <c r="H16" s="7"/>
      <c r="I16" s="7"/>
    </row>
    <row r="17" spans="1:9" ht="13.5">
      <c r="A17" s="5">
        <v>2</v>
      </c>
      <c r="B17" s="24" t="s">
        <v>22</v>
      </c>
      <c r="C17" s="6">
        <v>6834810</v>
      </c>
      <c r="D17" s="21">
        <f>SUM(D18:D21)</f>
        <v>6804500</v>
      </c>
      <c r="E17" s="28">
        <f>(D17*100)/C17</f>
        <v>99.55653485612622</v>
      </c>
      <c r="F17" s="29">
        <v>0.357</v>
      </c>
      <c r="G17" s="30">
        <v>0.38</v>
      </c>
      <c r="H17" s="27">
        <f>((G17*100)/F17)-100</f>
        <v>6.4425770308123305</v>
      </c>
      <c r="I17" s="7">
        <f>FLOOR(G17,0.00001)*D17</f>
        <v>2585710</v>
      </c>
    </row>
    <row r="18" spans="1:9" ht="13.5">
      <c r="A18" s="5"/>
      <c r="B18" s="24"/>
      <c r="C18" s="6" t="s">
        <v>25</v>
      </c>
      <c r="D18" s="21">
        <v>1720000</v>
      </c>
      <c r="E18" s="28"/>
      <c r="F18" s="29"/>
      <c r="G18" s="30"/>
      <c r="H18" s="27"/>
      <c r="I18" s="7"/>
    </row>
    <row r="19" spans="1:9" ht="13.5">
      <c r="A19" s="5"/>
      <c r="B19" s="24"/>
      <c r="C19" s="6" t="s">
        <v>23</v>
      </c>
      <c r="D19" s="21">
        <v>2172500</v>
      </c>
      <c r="E19" s="28"/>
      <c r="F19" s="29"/>
      <c r="G19" s="30"/>
      <c r="H19" s="27"/>
      <c r="I19" s="7"/>
    </row>
    <row r="20" spans="1:9" ht="13.5">
      <c r="A20" s="5"/>
      <c r="B20" s="24"/>
      <c r="C20" s="6" t="s">
        <v>30</v>
      </c>
      <c r="D20" s="21">
        <v>600000</v>
      </c>
      <c r="E20" s="28"/>
      <c r="F20" s="29"/>
      <c r="G20" s="30"/>
      <c r="H20" s="27"/>
      <c r="I20" s="7"/>
    </row>
    <row r="21" spans="1:9" ht="13.5">
      <c r="A21" s="5"/>
      <c r="B21" s="24"/>
      <c r="C21" s="6" t="s">
        <v>24</v>
      </c>
      <c r="D21" s="21">
        <v>2312000</v>
      </c>
      <c r="E21" s="28"/>
      <c r="F21" s="29"/>
      <c r="G21" s="30"/>
      <c r="H21" s="27"/>
      <c r="I21" s="7"/>
    </row>
    <row r="22" spans="1:9" ht="13.5">
      <c r="A22" s="5"/>
      <c r="B22" s="24"/>
      <c r="C22" s="6"/>
      <c r="D22" s="6"/>
      <c r="E22" s="14"/>
      <c r="F22" s="29"/>
      <c r="G22" s="29"/>
      <c r="H22" s="7"/>
      <c r="I22" s="7"/>
    </row>
    <row r="23" spans="1:9" ht="13.5">
      <c r="A23" s="5">
        <v>3</v>
      </c>
      <c r="B23" s="24" t="s">
        <v>31</v>
      </c>
      <c r="C23" s="6">
        <v>4768700</v>
      </c>
      <c r="D23" s="21">
        <f>SUM(D24:D25)</f>
        <v>4767500</v>
      </c>
      <c r="E23" s="28">
        <f>(D23*100)/C23</f>
        <v>99.97483590915763</v>
      </c>
      <c r="F23" s="29">
        <v>0.357</v>
      </c>
      <c r="G23" s="30">
        <v>0.39</v>
      </c>
      <c r="H23" s="27">
        <f>((G23*100)/F23)-100</f>
        <v>9.243697478991606</v>
      </c>
      <c r="I23" s="7">
        <f>FLOOR(G23,0.00001)*D23</f>
        <v>1859325</v>
      </c>
    </row>
    <row r="24" spans="1:9" ht="13.5">
      <c r="A24" s="5"/>
      <c r="B24" s="24"/>
      <c r="C24" s="6" t="s">
        <v>34</v>
      </c>
      <c r="D24" s="21">
        <v>1382500</v>
      </c>
      <c r="E24" s="28"/>
      <c r="F24" s="29"/>
      <c r="G24" s="30"/>
      <c r="H24" s="27"/>
      <c r="I24" s="7"/>
    </row>
    <row r="25" spans="1:9" ht="13.5">
      <c r="A25" s="5"/>
      <c r="B25" s="24"/>
      <c r="C25" s="6" t="s">
        <v>24</v>
      </c>
      <c r="D25" s="21">
        <v>3385000</v>
      </c>
      <c r="E25" s="28"/>
      <c r="F25" s="29"/>
      <c r="G25" s="30"/>
      <c r="H25" s="27"/>
      <c r="I25" s="7"/>
    </row>
    <row r="26" spans="1:9" ht="13.5">
      <c r="A26" s="5"/>
      <c r="B26" s="24"/>
      <c r="C26" s="6"/>
      <c r="D26" s="6"/>
      <c r="E26" s="14"/>
      <c r="F26" s="29"/>
      <c r="G26" s="29"/>
      <c r="H26" s="7"/>
      <c r="I26" s="7"/>
    </row>
    <row r="27" spans="1:9" ht="13.5">
      <c r="A27" s="5">
        <v>4</v>
      </c>
      <c r="B27" s="24" t="s">
        <v>31</v>
      </c>
      <c r="C27" s="6">
        <v>636500</v>
      </c>
      <c r="D27" s="21">
        <f>SUM(D28:D28)</f>
        <v>634500</v>
      </c>
      <c r="E27" s="28">
        <f>(D27*100)/C27</f>
        <v>99.68578161822467</v>
      </c>
      <c r="F27" s="29">
        <v>0.357</v>
      </c>
      <c r="G27" s="30">
        <v>0.3855</v>
      </c>
      <c r="H27" s="27">
        <f>((G27*100)/F27)-100</f>
        <v>7.983193277310946</v>
      </c>
      <c r="I27" s="7">
        <f>FLOOR(G27,0.00001)*D27</f>
        <v>244599.75</v>
      </c>
    </row>
    <row r="28" spans="1:9" ht="13.5">
      <c r="A28" s="5"/>
      <c r="B28" s="24"/>
      <c r="C28" s="6" t="s">
        <v>24</v>
      </c>
      <c r="D28" s="21">
        <v>634500</v>
      </c>
      <c r="E28" s="28"/>
      <c r="F28" s="29"/>
      <c r="G28" s="30"/>
      <c r="H28" s="27"/>
      <c r="I28" s="7"/>
    </row>
    <row r="29" spans="1:9" ht="13.5">
      <c r="A29" s="5"/>
      <c r="B29" s="24"/>
      <c r="C29" s="6"/>
      <c r="D29" s="6"/>
      <c r="E29" s="14"/>
      <c r="F29" s="29"/>
      <c r="G29" s="29"/>
      <c r="H29" s="7"/>
      <c r="I29" s="7"/>
    </row>
    <row r="30" spans="1:9" ht="13.5">
      <c r="A30" s="5">
        <v>5</v>
      </c>
      <c r="B30" s="24" t="s">
        <v>21</v>
      </c>
      <c r="C30" s="6">
        <v>2400000</v>
      </c>
      <c r="D30" s="21">
        <f>SUM(D31:D31)</f>
        <v>1280000</v>
      </c>
      <c r="E30" s="28">
        <f>(D30*100)/C30</f>
        <v>53.333333333333336</v>
      </c>
      <c r="F30" s="29">
        <v>0.3205</v>
      </c>
      <c r="G30" s="30">
        <v>0.34</v>
      </c>
      <c r="H30" s="27">
        <f>((G30*100)/F30)-100</f>
        <v>6.084243369734793</v>
      </c>
      <c r="I30" s="7">
        <f>FLOOR(G30,0.00001)*D30</f>
        <v>435200.00000000006</v>
      </c>
    </row>
    <row r="31" spans="1:9" ht="13.5">
      <c r="A31" s="5"/>
      <c r="B31" s="24"/>
      <c r="C31" s="6" t="s">
        <v>24</v>
      </c>
      <c r="D31" s="21">
        <v>1280000</v>
      </c>
      <c r="E31" s="28"/>
      <c r="F31" s="29"/>
      <c r="G31" s="30"/>
      <c r="H31" s="27"/>
      <c r="I31" s="7"/>
    </row>
    <row r="32" spans="1:9" ht="13.5">
      <c r="A32" s="5"/>
      <c r="B32" s="24"/>
      <c r="C32" s="6"/>
      <c r="D32" s="6"/>
      <c r="E32" s="14"/>
      <c r="F32" s="29"/>
      <c r="G32" s="29"/>
      <c r="H32" s="7"/>
      <c r="I32" s="7"/>
    </row>
    <row r="33" spans="1:9" ht="13.5">
      <c r="A33" s="5">
        <v>6</v>
      </c>
      <c r="B33" s="24" t="s">
        <v>20</v>
      </c>
      <c r="C33" s="6">
        <v>12635000</v>
      </c>
      <c r="D33" s="21">
        <f>SUM(D34:D40)</f>
        <v>12602000</v>
      </c>
      <c r="E33" s="28">
        <f>(D33*100)/C33</f>
        <v>99.73882073605066</v>
      </c>
      <c r="F33" s="29">
        <v>0.3205</v>
      </c>
      <c r="G33" s="30">
        <v>0.329</v>
      </c>
      <c r="H33" s="27">
        <f>((G33*100)/F33)-100</f>
        <v>2.652106084243357</v>
      </c>
      <c r="I33" s="7">
        <f>FLOOR(G33,0.00001)*D33</f>
        <v>4146058</v>
      </c>
    </row>
    <row r="34" spans="1:9" ht="13.5">
      <c r="A34" s="5"/>
      <c r="B34" s="24"/>
      <c r="C34" s="6" t="s">
        <v>32</v>
      </c>
      <c r="D34" s="21">
        <v>1200000</v>
      </c>
      <c r="E34" s="28"/>
      <c r="F34" s="29"/>
      <c r="G34" s="30"/>
      <c r="H34" s="27"/>
      <c r="I34" s="7"/>
    </row>
    <row r="35" spans="1:9" ht="13.5">
      <c r="A35" s="5"/>
      <c r="B35" s="24"/>
      <c r="C35" s="6" t="s">
        <v>28</v>
      </c>
      <c r="D35" s="21">
        <v>160000</v>
      </c>
      <c r="E35" s="28"/>
      <c r="F35" s="29"/>
      <c r="G35" s="30"/>
      <c r="H35" s="27"/>
      <c r="I35" s="7"/>
    </row>
    <row r="36" spans="1:9" ht="13.5">
      <c r="A36" s="5"/>
      <c r="B36" s="24"/>
      <c r="C36" s="6" t="s">
        <v>25</v>
      </c>
      <c r="D36" s="21">
        <v>1200000</v>
      </c>
      <c r="E36" s="28"/>
      <c r="F36" s="29"/>
      <c r="G36" s="30"/>
      <c r="H36" s="27"/>
      <c r="I36" s="7"/>
    </row>
    <row r="37" spans="1:9" ht="13.5">
      <c r="A37" s="5"/>
      <c r="B37" s="24"/>
      <c r="C37" s="6" t="s">
        <v>23</v>
      </c>
      <c r="D37" s="21">
        <v>3792000</v>
      </c>
      <c r="E37" s="28"/>
      <c r="F37" s="29"/>
      <c r="G37" s="30"/>
      <c r="H37" s="27"/>
      <c r="I37" s="7"/>
    </row>
    <row r="38" spans="1:9" ht="13.5">
      <c r="A38" s="5"/>
      <c r="B38" s="24"/>
      <c r="C38" s="6" t="s">
        <v>30</v>
      </c>
      <c r="D38" s="21">
        <v>600000</v>
      </c>
      <c r="E38" s="28"/>
      <c r="F38" s="29"/>
      <c r="G38" s="30"/>
      <c r="H38" s="27"/>
      <c r="I38" s="7"/>
    </row>
    <row r="39" spans="1:9" ht="13.5">
      <c r="A39" s="5"/>
      <c r="B39" s="24"/>
      <c r="C39" s="6" t="s">
        <v>24</v>
      </c>
      <c r="D39" s="21">
        <v>5450000</v>
      </c>
      <c r="E39" s="28"/>
      <c r="F39" s="29"/>
      <c r="G39" s="30"/>
      <c r="H39" s="27"/>
      <c r="I39" s="7"/>
    </row>
    <row r="40" spans="1:9" ht="13.5">
      <c r="A40" s="5"/>
      <c r="B40" s="24"/>
      <c r="C40" s="6" t="s">
        <v>29</v>
      </c>
      <c r="D40" s="21">
        <v>200000</v>
      </c>
      <c r="E40" s="28"/>
      <c r="F40" s="29"/>
      <c r="G40" s="30"/>
      <c r="H40" s="27"/>
      <c r="I40" s="7"/>
    </row>
    <row r="41" spans="1:9" ht="13.5">
      <c r="A41" s="5"/>
      <c r="B41" s="24"/>
      <c r="C41" s="6"/>
      <c r="D41" s="6"/>
      <c r="E41" s="14"/>
      <c r="F41" s="29"/>
      <c r="G41" s="29"/>
      <c r="H41" s="7"/>
      <c r="I41" s="7"/>
    </row>
    <row r="42" spans="1:9" ht="13.5">
      <c r="A42" s="5">
        <v>7</v>
      </c>
      <c r="B42" s="24" t="s">
        <v>20</v>
      </c>
      <c r="C42" s="6">
        <v>6464059</v>
      </c>
      <c r="D42" s="21">
        <f>SUM(D43:D47)</f>
        <v>6462000</v>
      </c>
      <c r="E42" s="28">
        <f>(D42*100)/C42</f>
        <v>99.96814694915378</v>
      </c>
      <c r="F42" s="29">
        <v>0.3205</v>
      </c>
      <c r="G42" s="30">
        <v>0.33</v>
      </c>
      <c r="H42" s="27">
        <f>((G42*100)/F42)-100</f>
        <v>2.9641185647425914</v>
      </c>
      <c r="I42" s="7">
        <f>FLOOR(G42,0.00001)*D42</f>
        <v>2132460</v>
      </c>
    </row>
    <row r="43" spans="1:9" ht="13.5">
      <c r="A43" s="5"/>
      <c r="B43" s="24"/>
      <c r="C43" s="6" t="s">
        <v>32</v>
      </c>
      <c r="D43" s="21">
        <v>320000</v>
      </c>
      <c r="E43" s="28"/>
      <c r="F43" s="29"/>
      <c r="G43" s="30"/>
      <c r="H43" s="27"/>
      <c r="I43" s="7"/>
    </row>
    <row r="44" spans="1:9" ht="13.5">
      <c r="A44" s="5"/>
      <c r="B44" s="24"/>
      <c r="C44" s="6" t="s">
        <v>25</v>
      </c>
      <c r="D44" s="21">
        <v>800000</v>
      </c>
      <c r="E44" s="28"/>
      <c r="F44" s="29"/>
      <c r="G44" s="30"/>
      <c r="H44" s="27"/>
      <c r="I44" s="7"/>
    </row>
    <row r="45" spans="1:9" ht="13.5">
      <c r="A45" s="5"/>
      <c r="B45" s="24"/>
      <c r="C45" s="6" t="s">
        <v>23</v>
      </c>
      <c r="D45" s="21">
        <v>1659000</v>
      </c>
      <c r="E45" s="28"/>
      <c r="F45" s="29"/>
      <c r="G45" s="30"/>
      <c r="H45" s="27"/>
      <c r="I45" s="7"/>
    </row>
    <row r="46" spans="1:9" ht="13.5">
      <c r="A46" s="5"/>
      <c r="B46" s="24"/>
      <c r="C46" s="6" t="s">
        <v>30</v>
      </c>
      <c r="D46" s="21">
        <v>600000</v>
      </c>
      <c r="E46" s="28"/>
      <c r="F46" s="29"/>
      <c r="G46" s="30"/>
      <c r="H46" s="27"/>
      <c r="I46" s="7"/>
    </row>
    <row r="47" spans="1:9" ht="13.5">
      <c r="A47" s="5"/>
      <c r="B47" s="24"/>
      <c r="C47" s="6" t="s">
        <v>24</v>
      </c>
      <c r="D47" s="21">
        <v>3083000</v>
      </c>
      <c r="E47" s="28"/>
      <c r="F47" s="29"/>
      <c r="G47" s="30"/>
      <c r="H47" s="27"/>
      <c r="I47" s="7"/>
    </row>
    <row r="48" spans="1:9" ht="13.5">
      <c r="A48" s="5"/>
      <c r="B48" s="24"/>
      <c r="C48" s="6"/>
      <c r="D48" s="6"/>
      <c r="E48" s="14"/>
      <c r="F48" s="29"/>
      <c r="G48" s="29"/>
      <c r="H48" s="7"/>
      <c r="I48" s="7"/>
    </row>
    <row r="49" spans="1:9" ht="13.5">
      <c r="A49" s="5">
        <v>8</v>
      </c>
      <c r="B49" s="24" t="s">
        <v>33</v>
      </c>
      <c r="C49" s="6">
        <v>8336000</v>
      </c>
      <c r="D49" s="21">
        <f>SUM(D50:D53)</f>
        <v>8330500</v>
      </c>
      <c r="E49" s="28">
        <f>(D49*100)/C49</f>
        <v>99.93402111324376</v>
      </c>
      <c r="F49" s="29">
        <v>0.357</v>
      </c>
      <c r="G49" s="29">
        <v>0.357</v>
      </c>
      <c r="H49" s="27">
        <f>((G49*100)/F49)-100</f>
        <v>0</v>
      </c>
      <c r="I49" s="7">
        <f>FLOOR(G49,0.00001)*D49</f>
        <v>2973988.5000000005</v>
      </c>
    </row>
    <row r="50" spans="1:9" ht="13.5">
      <c r="A50" s="5"/>
      <c r="B50" s="24"/>
      <c r="C50" s="6" t="s">
        <v>25</v>
      </c>
      <c r="D50" s="21">
        <v>3000000</v>
      </c>
      <c r="E50" s="28"/>
      <c r="F50" s="29"/>
      <c r="G50" s="29"/>
      <c r="H50" s="27"/>
      <c r="I50" s="7"/>
    </row>
    <row r="51" spans="1:9" ht="13.5">
      <c r="A51" s="5"/>
      <c r="B51" s="24"/>
      <c r="C51" s="6" t="s">
        <v>23</v>
      </c>
      <c r="D51" s="21">
        <v>2330500</v>
      </c>
      <c r="E51" s="28"/>
      <c r="F51" s="29"/>
      <c r="G51" s="29"/>
      <c r="H51" s="27"/>
      <c r="I51" s="7"/>
    </row>
    <row r="52" spans="1:9" ht="13.5">
      <c r="A52" s="5"/>
      <c r="B52" s="24"/>
      <c r="C52" s="6" t="s">
        <v>30</v>
      </c>
      <c r="D52" s="21">
        <v>600000</v>
      </c>
      <c r="E52" s="28"/>
      <c r="F52" s="29"/>
      <c r="G52" s="29"/>
      <c r="H52" s="27"/>
      <c r="I52" s="7"/>
    </row>
    <row r="53" spans="1:9" ht="13.5">
      <c r="A53" s="5"/>
      <c r="B53" s="24"/>
      <c r="C53" s="6" t="s">
        <v>24</v>
      </c>
      <c r="D53" s="21">
        <v>2400000</v>
      </c>
      <c r="E53" s="28"/>
      <c r="F53" s="29"/>
      <c r="G53" s="29"/>
      <c r="H53" s="27"/>
      <c r="I53" s="7"/>
    </row>
    <row r="54" spans="1:9" ht="13.5">
      <c r="A54" s="5"/>
      <c r="B54" s="24"/>
      <c r="C54" s="6"/>
      <c r="D54" s="6"/>
      <c r="E54" s="14"/>
      <c r="F54" s="29"/>
      <c r="G54" s="29"/>
      <c r="H54" s="7"/>
      <c r="I54" s="7"/>
    </row>
    <row r="55" spans="1:9" ht="13.5">
      <c r="A55" s="11"/>
      <c r="B55" s="16" t="s">
        <v>14</v>
      </c>
      <c r="C55" s="12">
        <f>SUM(C10:C54)</f>
        <v>50075069</v>
      </c>
      <c r="D55" s="19">
        <f>SUM(D10,D17,D23,D27,D30,D33,D42,D49)</f>
        <v>48881000</v>
      </c>
      <c r="E55" s="25">
        <f>(D55*100)/C55</f>
        <v>97.61544212749861</v>
      </c>
      <c r="F55" s="20"/>
      <c r="G55" s="20"/>
      <c r="H55" s="13"/>
      <c r="I55" s="26">
        <f>SUM(I10:I54)</f>
        <v>17033341.25</v>
      </c>
    </row>
    <row r="56" ht="12.75">
      <c r="C56" s="15"/>
    </row>
    <row r="57" spans="1:9" ht="13.5">
      <c r="A57" s="17"/>
      <c r="B57" s="16" t="s">
        <v>12</v>
      </c>
      <c r="C57" s="19">
        <f>SUM(C55)</f>
        <v>50075069</v>
      </c>
      <c r="D57" s="19">
        <f>SUM(D55)</f>
        <v>48881000</v>
      </c>
      <c r="E57" s="25">
        <f>(D57*100)/C57</f>
        <v>97.61544212749861</v>
      </c>
      <c r="F57" s="18"/>
      <c r="G57" s="18"/>
      <c r="H57" s="18"/>
      <c r="I57" s="26">
        <f>SUM(I55)</f>
        <v>17033341.25</v>
      </c>
    </row>
    <row r="58" ht="12.75">
      <c r="C58" s="15"/>
    </row>
    <row r="59" ht="12.75">
      <c r="C59" s="15"/>
    </row>
    <row r="60" spans="2:3" ht="13.5">
      <c r="B60" s="5"/>
      <c r="C60" s="15"/>
    </row>
    <row r="61" spans="2:3" ht="13.5">
      <c r="B61" s="5"/>
      <c r="C61" s="15"/>
    </row>
    <row r="62" spans="2:3" ht="13.5">
      <c r="B62" s="5"/>
      <c r="C62" s="15"/>
    </row>
    <row r="63" spans="2:3" ht="13.5">
      <c r="B63" s="5"/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2008-01-03T17:17:00Z</dcterms:modified>
  <cp:category/>
  <cp:version/>
  <cp:contentType/>
  <cp:contentStatus/>
</cp:coreProperties>
</file>