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1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<sst xmlns="http://schemas.openxmlformats.org/spreadsheetml/2006/main" count="71" uniqueCount="37">
  <si>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</si>
  <si>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</si>
  <si>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</si>
  <si>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</si>
  <si>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</si>
  <si>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</si>
  <si>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</si>
  <si>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</si>
  <si>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</si>
  <si>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</si>
  <si>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</si>
  <si>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</si>
  <si>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</si>
  <si>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</si>
  <si>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</si>
  <si>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</si>
  <si>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</si>
  <si>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</si>
  <si>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</si>
  <si>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</si>
  <si>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</si>
  <si>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Sinop</t>
  </si>
  <si>
    <t>BMR</t>
  </si>
  <si>
    <t>BBSB</t>
  </si>
  <si>
    <t>BBM UB</t>
  </si>
  <si>
    <t>BNM</t>
  </si>
  <si>
    <t>BCMCO</t>
  </si>
  <si>
    <t>BCMMT</t>
  </si>
  <si>
    <t xml:space="preserve">                          AVISO DE VENDA DE MILHO EM GRÃOS – VEP Nº 001/08 - 03/01/2008</t>
  </si>
  <si>
    <t>Campos de Julio</t>
  </si>
  <si>
    <t>Jaciara</t>
  </si>
  <si>
    <t>BHCP</t>
  </si>
  <si>
    <t>Lucas d Rio Verde</t>
  </si>
  <si>
    <t>BBM CE</t>
  </si>
  <si>
    <t>Rondonopolis</t>
  </si>
  <si>
    <t>BBM GO</t>
  </si>
  <si>
    <t>Vera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</si>
</sst>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workbookViewId="0" topLeftCell="A1">
      <selection activeCell="F72" sqref="F72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28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29</v>
      </c>
      <c r="C10" s="6">
        <v>5000000</v>
      </c>
      <c r="D10" s="21">
        <f>SUM(D11:D14)</f>
        <v>1740000</v>
      </c>
      <c r="E10" s="28">
        <f>(D10*100)/C10</f>
        <v>34.8</v>
      </c>
      <c r="F10" s="29">
        <v>0.3205</v>
      </c>
      <c r="G10" s="30">
        <v>0.3205</v>
      </c>
      <c r="H10" s="27">
        <f>((G10*100)/F10)-100</f>
        <v>0</v>
      </c>
      <c r="I10" s="7">
        <f>FLOOR(G10,0.00001)*D10</f>
        <v>557670</v>
      </c>
    </row>
    <row r="11" spans="1:9" ht="13.5">
      <c r="A11" s="5"/>
      <c r="B11" s="24"/>
      <c r="C11" s="6" t="s">
        <v>27</v>
      </c>
      <c r="D11" s="21">
        <v>200000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25</v>
      </c>
      <c r="D12" s="21">
        <v>400000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23</v>
      </c>
      <c r="D13" s="21">
        <v>824000</v>
      </c>
      <c r="E13" s="28"/>
      <c r="F13" s="29"/>
      <c r="G13" s="30"/>
      <c r="H13" s="27"/>
      <c r="I13" s="7"/>
    </row>
    <row r="14" spans="1:9" ht="13.5">
      <c r="A14" s="5"/>
      <c r="B14" s="24"/>
      <c r="C14" s="6" t="s">
        <v>24</v>
      </c>
      <c r="D14" s="21">
        <v>316000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2</v>
      </c>
      <c r="B16" s="24" t="s">
        <v>30</v>
      </c>
      <c r="C16" s="6">
        <v>490697</v>
      </c>
      <c r="D16" s="21">
        <f>SUM(D17:D18)</f>
        <v>474000</v>
      </c>
      <c r="E16" s="28">
        <f>(D16*100)/C16</f>
        <v>96.59728916215099</v>
      </c>
      <c r="F16" s="29">
        <v>0.357</v>
      </c>
      <c r="G16" s="30">
        <v>0.365</v>
      </c>
      <c r="H16" s="27">
        <f>((G16*100)/F16)-100</f>
        <v>2.2408963585434236</v>
      </c>
      <c r="I16" s="7">
        <f>FLOOR(G16,0.00001)*D16</f>
        <v>173010.00000000003</v>
      </c>
    </row>
    <row r="17" spans="1:9" ht="13.5">
      <c r="A17" s="5"/>
      <c r="B17" s="24"/>
      <c r="C17" s="6" t="s">
        <v>31</v>
      </c>
      <c r="D17" s="21">
        <v>118500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24</v>
      </c>
      <c r="D18" s="21">
        <v>355500</v>
      </c>
      <c r="E18" s="28"/>
      <c r="F18" s="29"/>
      <c r="G18" s="30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5">
        <v>3</v>
      </c>
      <c r="B20" s="24" t="s">
        <v>32</v>
      </c>
      <c r="C20" s="6">
        <v>5000000</v>
      </c>
      <c r="D20" s="21">
        <f>SUM(D21:D26)</f>
        <v>4994000</v>
      </c>
      <c r="E20" s="28">
        <f>(D20*100)/C20</f>
        <v>99.88</v>
      </c>
      <c r="F20" s="29">
        <v>0.3205</v>
      </c>
      <c r="G20" s="30">
        <v>0.3287</v>
      </c>
      <c r="H20" s="27">
        <f>((G20*100)/F20)-100</f>
        <v>2.5585023400935967</v>
      </c>
      <c r="I20" s="7">
        <f>FLOOR(G20,0.00001)*D20</f>
        <v>1641527.8000000003</v>
      </c>
    </row>
    <row r="21" spans="1:9" ht="13.5">
      <c r="A21" s="5"/>
      <c r="B21" s="24"/>
      <c r="C21" s="6" t="s">
        <v>25</v>
      </c>
      <c r="D21" s="21">
        <v>1400000</v>
      </c>
      <c r="E21" s="28"/>
      <c r="F21" s="29"/>
      <c r="G21" s="30"/>
      <c r="H21" s="27"/>
      <c r="I21" s="7"/>
    </row>
    <row r="22" spans="1:9" ht="13.5">
      <c r="A22" s="5"/>
      <c r="B22" s="24"/>
      <c r="C22" s="6" t="s">
        <v>22</v>
      </c>
      <c r="D22" s="21">
        <v>1040000</v>
      </c>
      <c r="E22" s="28"/>
      <c r="F22" s="29"/>
      <c r="G22" s="30"/>
      <c r="H22" s="27"/>
      <c r="I22" s="7"/>
    </row>
    <row r="23" spans="1:9" ht="13.5">
      <c r="A23" s="5"/>
      <c r="B23" s="24"/>
      <c r="C23" s="6" t="s">
        <v>23</v>
      </c>
      <c r="D23" s="21">
        <v>1200000</v>
      </c>
      <c r="E23" s="28"/>
      <c r="F23" s="29"/>
      <c r="G23" s="30"/>
      <c r="H23" s="27"/>
      <c r="I23" s="7"/>
    </row>
    <row r="24" spans="1:9" ht="13.5">
      <c r="A24" s="5"/>
      <c r="B24" s="24"/>
      <c r="C24" s="6" t="s">
        <v>31</v>
      </c>
      <c r="D24" s="21">
        <v>760000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24</v>
      </c>
      <c r="D25" s="21">
        <v>474000</v>
      </c>
      <c r="E25" s="28"/>
      <c r="F25" s="29"/>
      <c r="G25" s="30"/>
      <c r="H25" s="27"/>
      <c r="I25" s="7"/>
    </row>
    <row r="26" spans="1:9" ht="13.5">
      <c r="A26" s="5"/>
      <c r="B26" s="24"/>
      <c r="C26" s="6" t="s">
        <v>33</v>
      </c>
      <c r="D26" s="21">
        <v>120000</v>
      </c>
      <c r="E26" s="28"/>
      <c r="F26" s="29"/>
      <c r="G26" s="30"/>
      <c r="H26" s="27"/>
      <c r="I26" s="7"/>
    </row>
    <row r="27" spans="1:9" ht="13.5">
      <c r="A27" s="5"/>
      <c r="B27" s="24"/>
      <c r="C27" s="6"/>
      <c r="D27" s="6"/>
      <c r="E27" s="14"/>
      <c r="F27" s="29"/>
      <c r="G27" s="29"/>
      <c r="H27" s="7"/>
      <c r="I27" s="7"/>
    </row>
    <row r="28" spans="1:9" ht="13.5">
      <c r="A28" s="5">
        <v>4</v>
      </c>
      <c r="B28" s="24" t="s">
        <v>34</v>
      </c>
      <c r="C28" s="6">
        <v>5000000</v>
      </c>
      <c r="D28" s="21">
        <f>SUM(D29:D31)</f>
        <v>5000000</v>
      </c>
      <c r="E28" s="28">
        <f>(D28*100)/C28</f>
        <v>100</v>
      </c>
      <c r="F28" s="29">
        <v>0.357</v>
      </c>
      <c r="G28" s="30">
        <v>0.385</v>
      </c>
      <c r="H28" s="27">
        <f>((G28*100)/F28)-100</f>
        <v>7.843137254901961</v>
      </c>
      <c r="I28" s="7">
        <f>FLOOR(G28,0.00001)*D28</f>
        <v>1925000</v>
      </c>
    </row>
    <row r="29" spans="1:9" ht="13.5">
      <c r="A29" s="5"/>
      <c r="B29" s="24"/>
      <c r="C29" s="6" t="s">
        <v>31</v>
      </c>
      <c r="D29" s="21">
        <v>935500</v>
      </c>
      <c r="E29" s="28"/>
      <c r="F29" s="29"/>
      <c r="G29" s="30"/>
      <c r="H29" s="27"/>
      <c r="I29" s="7"/>
    </row>
    <row r="30" spans="1:9" ht="13.5">
      <c r="A30" s="5"/>
      <c r="B30" s="24"/>
      <c r="C30" s="6" t="s">
        <v>24</v>
      </c>
      <c r="D30" s="21">
        <v>1544500</v>
      </c>
      <c r="E30" s="28"/>
      <c r="F30" s="29"/>
      <c r="G30" s="30"/>
      <c r="H30" s="27"/>
      <c r="I30" s="7"/>
    </row>
    <row r="31" spans="1:9" ht="13.5">
      <c r="A31" s="5"/>
      <c r="B31" s="24"/>
      <c r="C31" s="6" t="s">
        <v>33</v>
      </c>
      <c r="D31" s="21">
        <v>2520000</v>
      </c>
      <c r="E31" s="28"/>
      <c r="F31" s="29"/>
      <c r="G31" s="30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5">
        <v>5</v>
      </c>
      <c r="B33" s="24" t="s">
        <v>21</v>
      </c>
      <c r="C33" s="6">
        <v>2900000</v>
      </c>
      <c r="D33" s="21">
        <f>SUM(D34:D38)</f>
        <v>2880000</v>
      </c>
      <c r="E33" s="28">
        <f>(D33*100)/C33</f>
        <v>99.3103448275862</v>
      </c>
      <c r="F33" s="29">
        <v>0.3205</v>
      </c>
      <c r="G33" s="30">
        <v>0.3205</v>
      </c>
      <c r="H33" s="27">
        <f>((G33*100)/F33)-100</f>
        <v>0</v>
      </c>
      <c r="I33" s="7">
        <f>FLOOR(G33,0.00001)*D33</f>
        <v>923040</v>
      </c>
    </row>
    <row r="34" spans="1:9" ht="13.5">
      <c r="A34" s="5"/>
      <c r="B34" s="24"/>
      <c r="C34" s="6" t="s">
        <v>25</v>
      </c>
      <c r="D34" s="21">
        <v>600000</v>
      </c>
      <c r="E34" s="28"/>
      <c r="F34" s="29"/>
      <c r="G34" s="30"/>
      <c r="H34" s="27"/>
      <c r="I34" s="7"/>
    </row>
    <row r="35" spans="1:9" ht="13.5">
      <c r="A35" s="5"/>
      <c r="B35" s="24"/>
      <c r="C35" s="6" t="s">
        <v>26</v>
      </c>
      <c r="D35" s="21">
        <v>80000</v>
      </c>
      <c r="E35" s="28"/>
      <c r="F35" s="29"/>
      <c r="G35" s="30"/>
      <c r="H35" s="27"/>
      <c r="I35" s="7"/>
    </row>
    <row r="36" spans="1:9" ht="13.5">
      <c r="A36" s="5"/>
      <c r="B36" s="24"/>
      <c r="C36" s="6" t="s">
        <v>22</v>
      </c>
      <c r="D36" s="21">
        <v>1520000</v>
      </c>
      <c r="E36" s="28"/>
      <c r="F36" s="29"/>
      <c r="G36" s="30"/>
      <c r="H36" s="27"/>
      <c r="I36" s="7"/>
    </row>
    <row r="37" spans="1:9" ht="13.5">
      <c r="A37" s="5"/>
      <c r="B37" s="24"/>
      <c r="C37" s="6" t="s">
        <v>31</v>
      </c>
      <c r="D37" s="21">
        <v>280000</v>
      </c>
      <c r="E37" s="28"/>
      <c r="F37" s="29"/>
      <c r="G37" s="30"/>
      <c r="H37" s="27"/>
      <c r="I37" s="7"/>
    </row>
    <row r="38" spans="1:9" ht="13.5">
      <c r="A38" s="5"/>
      <c r="B38" s="24"/>
      <c r="C38" s="6" t="s">
        <v>33</v>
      </c>
      <c r="D38" s="21">
        <v>400000</v>
      </c>
      <c r="E38" s="28"/>
      <c r="F38" s="29"/>
      <c r="G38" s="30"/>
      <c r="H38" s="27"/>
      <c r="I38" s="7"/>
    </row>
    <row r="39" spans="1:9" ht="13.5">
      <c r="A39" s="5"/>
      <c r="B39" s="24"/>
      <c r="C39" s="6"/>
      <c r="D39" s="6"/>
      <c r="E39" s="14"/>
      <c r="F39" s="29"/>
      <c r="G39" s="29"/>
      <c r="H39" s="7"/>
      <c r="I39" s="7"/>
    </row>
    <row r="40" spans="1:9" ht="13.5">
      <c r="A40" s="5">
        <v>6</v>
      </c>
      <c r="B40" s="24" t="s">
        <v>20</v>
      </c>
      <c r="C40" s="6">
        <v>3020370</v>
      </c>
      <c r="D40" s="21">
        <f>SUM(D41:D44)</f>
        <v>3005500</v>
      </c>
      <c r="E40" s="28">
        <f>(D40*100)/C40</f>
        <v>99.50767621185484</v>
      </c>
      <c r="F40" s="29">
        <v>0.3205</v>
      </c>
      <c r="G40" s="30">
        <v>0.3235</v>
      </c>
      <c r="H40" s="27">
        <f>((G40*100)/F40)-100</f>
        <v>0.9360374414976604</v>
      </c>
      <c r="I40" s="7">
        <f>FLOOR(G40,0.00001)*D40</f>
        <v>972279.25</v>
      </c>
    </row>
    <row r="41" spans="1:9" ht="13.5">
      <c r="A41" s="5"/>
      <c r="B41" s="24"/>
      <c r="C41" s="6" t="s">
        <v>23</v>
      </c>
      <c r="D41" s="21">
        <v>600000</v>
      </c>
      <c r="E41" s="28"/>
      <c r="F41" s="29"/>
      <c r="G41" s="30"/>
      <c r="H41" s="27"/>
      <c r="I41" s="7"/>
    </row>
    <row r="42" spans="1:9" ht="13.5">
      <c r="A42" s="5"/>
      <c r="B42" s="24"/>
      <c r="C42" s="6" t="s">
        <v>31</v>
      </c>
      <c r="D42" s="21">
        <v>900000</v>
      </c>
      <c r="E42" s="28"/>
      <c r="F42" s="29"/>
      <c r="G42" s="30"/>
      <c r="H42" s="27"/>
      <c r="I42" s="7"/>
    </row>
    <row r="43" spans="1:9" ht="13.5">
      <c r="A43" s="5"/>
      <c r="B43" s="24"/>
      <c r="C43" s="6" t="s">
        <v>24</v>
      </c>
      <c r="D43" s="21">
        <v>1145500</v>
      </c>
      <c r="E43" s="28"/>
      <c r="F43" s="29"/>
      <c r="G43" s="30"/>
      <c r="H43" s="27"/>
      <c r="I43" s="7"/>
    </row>
    <row r="44" spans="1:9" ht="13.5">
      <c r="A44" s="5"/>
      <c r="B44" s="24"/>
      <c r="C44" s="6" t="s">
        <v>33</v>
      </c>
      <c r="D44" s="21">
        <v>360000</v>
      </c>
      <c r="E44" s="28"/>
      <c r="F44" s="29"/>
      <c r="G44" s="30"/>
      <c r="H44" s="27"/>
      <c r="I44" s="7"/>
    </row>
    <row r="45" spans="1:9" ht="13.5">
      <c r="A45" s="5"/>
      <c r="B45" s="24"/>
      <c r="C45" s="6"/>
      <c r="D45" s="6"/>
      <c r="E45" s="14"/>
      <c r="F45" s="29"/>
      <c r="G45" s="29"/>
      <c r="H45" s="7"/>
      <c r="I45" s="7"/>
    </row>
    <row r="46" spans="1:9" ht="13.5">
      <c r="A46" s="5">
        <v>7</v>
      </c>
      <c r="B46" s="24" t="s">
        <v>20</v>
      </c>
      <c r="C46" s="6">
        <v>2400000</v>
      </c>
      <c r="D46" s="21">
        <f>SUM(D47:D50)</f>
        <v>2395000</v>
      </c>
      <c r="E46" s="28">
        <f>(D46*100)/C46</f>
        <v>99.79166666666667</v>
      </c>
      <c r="F46" s="29">
        <v>0.3205</v>
      </c>
      <c r="G46" s="30">
        <v>0.323</v>
      </c>
      <c r="H46" s="27">
        <f>((G46*100)/F46)-100</f>
        <v>0.7800312012480646</v>
      </c>
      <c r="I46" s="7">
        <f>FLOOR(G46,0.00001)*D46</f>
        <v>773585</v>
      </c>
    </row>
    <row r="47" spans="1:9" ht="13.5">
      <c r="A47" s="5"/>
      <c r="B47" s="24"/>
      <c r="C47" s="6" t="s">
        <v>25</v>
      </c>
      <c r="D47" s="21">
        <v>600000</v>
      </c>
      <c r="E47" s="28"/>
      <c r="F47" s="29"/>
      <c r="G47" s="30"/>
      <c r="H47" s="27"/>
      <c r="I47" s="7"/>
    </row>
    <row r="48" spans="1:9" ht="13.5">
      <c r="A48" s="5"/>
      <c r="B48" s="24"/>
      <c r="C48" s="6" t="s">
        <v>22</v>
      </c>
      <c r="D48" s="21">
        <v>600000</v>
      </c>
      <c r="E48" s="28"/>
      <c r="F48" s="29"/>
      <c r="G48" s="30"/>
      <c r="H48" s="27"/>
      <c r="I48" s="7"/>
    </row>
    <row r="49" spans="1:9" ht="13.5">
      <c r="A49" s="5"/>
      <c r="B49" s="24"/>
      <c r="C49" s="6" t="s">
        <v>31</v>
      </c>
      <c r="D49" s="21">
        <v>795000</v>
      </c>
      <c r="E49" s="28"/>
      <c r="F49" s="29"/>
      <c r="G49" s="30"/>
      <c r="H49" s="27"/>
      <c r="I49" s="7"/>
    </row>
    <row r="50" spans="1:9" ht="13.5">
      <c r="A50" s="5"/>
      <c r="B50" s="24"/>
      <c r="C50" s="6" t="s">
        <v>33</v>
      </c>
      <c r="D50" s="21">
        <v>400000</v>
      </c>
      <c r="E50" s="28"/>
      <c r="F50" s="29"/>
      <c r="G50" s="30"/>
      <c r="H50" s="27"/>
      <c r="I50" s="7"/>
    </row>
    <row r="51" spans="1:9" ht="13.5">
      <c r="A51" s="5"/>
      <c r="B51" s="24"/>
      <c r="C51" s="6"/>
      <c r="D51" s="6"/>
      <c r="E51" s="14"/>
      <c r="F51" s="29"/>
      <c r="G51" s="29"/>
      <c r="H51" s="7"/>
      <c r="I51" s="7"/>
    </row>
    <row r="52" spans="1:9" ht="13.5">
      <c r="A52" s="5">
        <v>8</v>
      </c>
      <c r="B52" s="24" t="s">
        <v>20</v>
      </c>
      <c r="C52" s="6">
        <v>7000000</v>
      </c>
      <c r="D52" s="21">
        <f>SUM(D53:D56)</f>
        <v>6999000</v>
      </c>
      <c r="E52" s="28">
        <f>(D52*100)/C52</f>
        <v>99.98571428571428</v>
      </c>
      <c r="F52" s="29">
        <v>0.3205</v>
      </c>
      <c r="G52" s="29">
        <v>0.3205</v>
      </c>
      <c r="H52" s="27">
        <f>((G52*100)/F52)-100</f>
        <v>0</v>
      </c>
      <c r="I52" s="7">
        <f>FLOOR(G52,0.00001)*D52</f>
        <v>2243179.5</v>
      </c>
    </row>
    <row r="53" spans="1:9" ht="13.5">
      <c r="A53" s="5"/>
      <c r="B53" s="24"/>
      <c r="C53" s="6" t="s">
        <v>22</v>
      </c>
      <c r="D53" s="21">
        <v>2240000</v>
      </c>
      <c r="E53" s="28"/>
      <c r="F53" s="29"/>
      <c r="G53" s="29"/>
      <c r="H53" s="27"/>
      <c r="I53" s="7"/>
    </row>
    <row r="54" spans="1:9" ht="13.5">
      <c r="A54" s="5"/>
      <c r="B54" s="24"/>
      <c r="C54" s="6" t="s">
        <v>31</v>
      </c>
      <c r="D54" s="21">
        <v>1779000</v>
      </c>
      <c r="E54" s="28"/>
      <c r="F54" s="29"/>
      <c r="G54" s="29"/>
      <c r="H54" s="27"/>
      <c r="I54" s="7"/>
    </row>
    <row r="55" spans="1:9" ht="13.5">
      <c r="A55" s="5"/>
      <c r="B55" s="24"/>
      <c r="C55" s="6" t="s">
        <v>35</v>
      </c>
      <c r="D55" s="21">
        <v>1000000</v>
      </c>
      <c r="E55" s="28"/>
      <c r="F55" s="29"/>
      <c r="G55" s="29"/>
      <c r="H55" s="27"/>
      <c r="I55" s="7"/>
    </row>
    <row r="56" spans="1:9" ht="13.5">
      <c r="A56" s="5"/>
      <c r="B56" s="24"/>
      <c r="C56" s="6" t="s">
        <v>33</v>
      </c>
      <c r="D56" s="21">
        <v>1980000</v>
      </c>
      <c r="E56" s="28"/>
      <c r="F56" s="29"/>
      <c r="G56" s="29"/>
      <c r="H56" s="27"/>
      <c r="I56" s="7"/>
    </row>
    <row r="57" spans="1:9" ht="13.5">
      <c r="A57" s="5"/>
      <c r="B57" s="24"/>
      <c r="C57" s="6"/>
      <c r="D57" s="6"/>
      <c r="E57" s="14"/>
      <c r="F57" s="29"/>
      <c r="G57" s="29"/>
      <c r="H57" s="7"/>
      <c r="I57" s="7"/>
    </row>
    <row r="58" spans="1:9" ht="13.5">
      <c r="A58" s="5">
        <v>9</v>
      </c>
      <c r="B58" s="24" t="s">
        <v>36</v>
      </c>
      <c r="C58" s="6">
        <v>9204958</v>
      </c>
      <c r="D58" s="21">
        <f>SUM(D59:D62)</f>
        <v>1740000</v>
      </c>
      <c r="E58" s="28">
        <f>(D58*100)/C58</f>
        <v>18.902856482343537</v>
      </c>
      <c r="F58" s="29">
        <v>0.3205</v>
      </c>
      <c r="G58" s="29">
        <v>0.3205</v>
      </c>
      <c r="H58" s="27">
        <f>((G58*100)/F58)-100</f>
        <v>0</v>
      </c>
      <c r="I58" s="7">
        <f>FLOOR(G58,0.00001)*D58</f>
        <v>557670</v>
      </c>
    </row>
    <row r="59" spans="1:9" ht="13.5">
      <c r="A59" s="5"/>
      <c r="B59" s="24"/>
      <c r="C59" s="6" t="s">
        <v>23</v>
      </c>
      <c r="D59" s="21">
        <v>300000</v>
      </c>
      <c r="E59" s="28"/>
      <c r="F59" s="29"/>
      <c r="G59" s="29"/>
      <c r="H59" s="27"/>
      <c r="I59" s="7"/>
    </row>
    <row r="60" spans="1:9" ht="13.5">
      <c r="A60" s="5"/>
      <c r="B60" s="24"/>
      <c r="C60" s="6" t="s">
        <v>31</v>
      </c>
      <c r="D60" s="21">
        <v>320000</v>
      </c>
      <c r="E60" s="28"/>
      <c r="F60" s="29"/>
      <c r="G60" s="29"/>
      <c r="H60" s="27"/>
      <c r="I60" s="7"/>
    </row>
    <row r="61" spans="1:9" ht="13.5">
      <c r="A61" s="5"/>
      <c r="B61" s="24"/>
      <c r="C61" s="6" t="s">
        <v>35</v>
      </c>
      <c r="D61" s="21">
        <v>600000</v>
      </c>
      <c r="E61" s="28"/>
      <c r="F61" s="29"/>
      <c r="G61" s="29"/>
      <c r="H61" s="27"/>
      <c r="I61" s="7"/>
    </row>
    <row r="62" spans="1:9" ht="13.5">
      <c r="A62" s="5"/>
      <c r="B62" s="24"/>
      <c r="C62" s="6" t="s">
        <v>33</v>
      </c>
      <c r="D62" s="21">
        <v>520000</v>
      </c>
      <c r="E62" s="28"/>
      <c r="F62" s="29"/>
      <c r="G62" s="29"/>
      <c r="H62" s="27"/>
      <c r="I62" s="7"/>
    </row>
    <row r="63" spans="1:9" ht="13.5">
      <c r="A63" s="5"/>
      <c r="B63" s="24"/>
      <c r="C63" s="6"/>
      <c r="D63" s="6"/>
      <c r="E63" s="14"/>
      <c r="F63" s="29"/>
      <c r="G63" s="29"/>
      <c r="H63" s="7"/>
      <c r="I63" s="7"/>
    </row>
    <row r="64" spans="1:9" ht="13.5">
      <c r="A64" s="11"/>
      <c r="B64" s="16" t="s">
        <v>14</v>
      </c>
      <c r="C64" s="12">
        <f>SUM(C10:C63)</f>
        <v>40016025</v>
      </c>
      <c r="D64" s="19">
        <f>SUM(D10,D16,D20,D28,D33,D40,D46,D52,D58)</f>
        <v>29227500</v>
      </c>
      <c r="E64" s="25">
        <f>(D64*100)/C64</f>
        <v>73.03948855489769</v>
      </c>
      <c r="F64" s="20"/>
      <c r="G64" s="20"/>
      <c r="H64" s="13"/>
      <c r="I64" s="26">
        <f>SUM(I10:I63)</f>
        <v>9766961.55</v>
      </c>
    </row>
    <row r="65" ht="12.75">
      <c r="C65" s="15"/>
    </row>
    <row r="66" spans="1:9" ht="13.5">
      <c r="A66" s="17"/>
      <c r="B66" s="16" t="s">
        <v>12</v>
      </c>
      <c r="C66" s="19">
        <f>SUM(C64)</f>
        <v>40016025</v>
      </c>
      <c r="D66" s="19">
        <f>SUM(D64)</f>
        <v>29227500</v>
      </c>
      <c r="E66" s="25">
        <f>(D66*100)/C66</f>
        <v>73.03948855489769</v>
      </c>
      <c r="F66" s="18"/>
      <c r="G66" s="18"/>
      <c r="H66" s="18"/>
      <c r="I66" s="26">
        <f>SUM(I64)</f>
        <v>9766961.55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2008-01-03T17:08:25Z</cp:lastPrinted>
  <dcterms:created xsi:type="dcterms:W3CDTF">2005-05-09T20:19:33Z</dcterms:created>
  <dcterms:modified xsi:type="dcterms:W3CDTF">2008-01-03T17:08:31Z</dcterms:modified>
  <cp:category/>
  <cp:version/>
  <cp:contentType/>
  <cp:contentStatus/>
</cp:coreProperties>
</file>