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96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<sst xmlns="http://schemas.openxmlformats.org/spreadsheetml/2006/main" count="77" uniqueCount="37">
  <si>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</si>
  <si>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</si>
  <si>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</si>
  <si>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</si>
  <si>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</si>
  <si>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</si>
  <si>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</si>
  <si>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</si>
  <si>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</si>
  <si>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</si>
  <si>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</si>
  <si>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</si>
  <si>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</si>
  <si>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</si>
  <si>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</si>
  <si>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</si>
  <si>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</si>
  <si>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</si>
  <si>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</si>
  <si>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</si>
  <si>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Sapezal</t>
  </si>
  <si>
    <t>Sorriso</t>
  </si>
  <si>
    <t>Nova Mutum</t>
  </si>
  <si>
    <t>Sinop</t>
  </si>
  <si>
    <t>Itanhagá</t>
  </si>
  <si>
    <t>Lucas do Rio Verde</t>
  </si>
  <si>
    <t>Pedra Preta</t>
  </si>
  <si>
    <t>BMR</t>
  </si>
  <si>
    <t>BBSB</t>
  </si>
  <si>
    <t>BBM UB</t>
  </si>
  <si>
    <t>BBM CE</t>
  </si>
  <si>
    <t>BNM</t>
  </si>
  <si>
    <t>BCMCO</t>
  </si>
  <si>
    <t>BHCP</t>
  </si>
  <si>
    <t>BCMMT</t>
  </si>
  <si>
    <t>BBM GO</t>
  </si>
  <si>
    <t xml:space="preserve">              AVISO DE VENDA DE MILHO EM GRÃOS – VEP Nº 696/07 - 13/12/2007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</si>
</sst>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5"/>
  <sheetViews>
    <sheetView tabSelected="1" workbookViewId="0" topLeftCell="A61">
      <selection activeCell="A69" sqref="A6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5000000</v>
      </c>
      <c r="D10" s="21">
        <f>SUM(D11:D14)</f>
        <v>4964000</v>
      </c>
      <c r="E10" s="28">
        <f>(D10*100)/C10</f>
        <v>99.28</v>
      </c>
      <c r="F10" s="29">
        <v>0.3205</v>
      </c>
      <c r="G10" s="30">
        <v>0.3205</v>
      </c>
      <c r="H10" s="27">
        <f>((G10*100)/F10)-100</f>
        <v>0</v>
      </c>
      <c r="I10" s="7">
        <f>FLOOR(G10,0.00001)*D10</f>
        <v>1590962</v>
      </c>
    </row>
    <row r="11" spans="1:9" ht="13.5">
      <c r="A11" s="5"/>
      <c r="B11" s="24"/>
      <c r="C11" s="6" t="s">
        <v>27</v>
      </c>
      <c r="D11" s="21">
        <v>1360000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28</v>
      </c>
      <c r="D12" s="21">
        <v>1540000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29</v>
      </c>
      <c r="D13" s="21">
        <v>1744000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30</v>
      </c>
      <c r="D14" s="21">
        <v>320000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2</v>
      </c>
      <c r="B16" s="24" t="s">
        <v>25</v>
      </c>
      <c r="C16" s="6">
        <v>5000000</v>
      </c>
      <c r="D16" s="21">
        <f>SUM(D17:D22)</f>
        <v>4971000</v>
      </c>
      <c r="E16" s="28">
        <f>(D16*100)/C16</f>
        <v>99.42</v>
      </c>
      <c r="F16" s="29">
        <v>0.3205</v>
      </c>
      <c r="G16" s="30">
        <v>0.3787</v>
      </c>
      <c r="H16" s="27">
        <f>((G16*100)/F16)-100</f>
        <v>18.15912636505459</v>
      </c>
      <c r="I16" s="7">
        <f>FLOOR(G16,0.00001)*D16</f>
        <v>1882517.7000000002</v>
      </c>
    </row>
    <row r="17" spans="1:9" ht="13.5">
      <c r="A17" s="5"/>
      <c r="B17" s="24"/>
      <c r="C17" s="6" t="s">
        <v>31</v>
      </c>
      <c r="D17" s="21">
        <v>1280000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32</v>
      </c>
      <c r="D18" s="21">
        <v>240000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27</v>
      </c>
      <c r="D19" s="21">
        <v>820000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28</v>
      </c>
      <c r="D20" s="21">
        <v>1000000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33</v>
      </c>
      <c r="D21" s="21">
        <v>1191000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30</v>
      </c>
      <c r="D22" s="21">
        <v>440000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3</v>
      </c>
      <c r="B24" s="24" t="s">
        <v>22</v>
      </c>
      <c r="C24" s="6">
        <v>5000000</v>
      </c>
      <c r="D24" s="21">
        <f>SUM(D25:D28)</f>
        <v>5000000</v>
      </c>
      <c r="E24" s="28">
        <f>(D24*100)/C24</f>
        <v>100</v>
      </c>
      <c r="F24" s="29">
        <v>0.3205</v>
      </c>
      <c r="G24" s="30">
        <v>0.3752</v>
      </c>
      <c r="H24" s="27">
        <f>((G24*100)/F24)-100</f>
        <v>17.06708268330732</v>
      </c>
      <c r="I24" s="7">
        <f>FLOOR(G24,0.00001)*D24</f>
        <v>1876000.0000000002</v>
      </c>
    </row>
    <row r="25" spans="1:9" ht="13.5">
      <c r="A25" s="5"/>
      <c r="B25" s="24"/>
      <c r="C25" s="6" t="s">
        <v>27</v>
      </c>
      <c r="D25" s="21">
        <v>1500000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28</v>
      </c>
      <c r="D26" s="21">
        <v>400000</v>
      </c>
      <c r="E26" s="28"/>
      <c r="F26" s="29"/>
      <c r="G26" s="30"/>
      <c r="H26" s="27"/>
      <c r="I26" s="7"/>
    </row>
    <row r="27" spans="1:9" ht="13.5">
      <c r="A27" s="5"/>
      <c r="B27" s="24"/>
      <c r="C27" s="6" t="s">
        <v>33</v>
      </c>
      <c r="D27" s="21">
        <v>1600000</v>
      </c>
      <c r="E27" s="28"/>
      <c r="F27" s="29"/>
      <c r="G27" s="30"/>
      <c r="H27" s="27"/>
      <c r="I27" s="7"/>
    </row>
    <row r="28" spans="1:9" ht="13.5">
      <c r="A28" s="5"/>
      <c r="B28" s="24"/>
      <c r="C28" s="6" t="s">
        <v>30</v>
      </c>
      <c r="D28" s="21">
        <v>1500000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4</v>
      </c>
      <c r="B30" s="24" t="s">
        <v>26</v>
      </c>
      <c r="C30" s="6">
        <v>3828220</v>
      </c>
      <c r="D30" s="21">
        <f>SUM(D31:D35)</f>
        <v>3811000</v>
      </c>
      <c r="E30" s="28">
        <f>(D30*100)/C30</f>
        <v>99.55018259138711</v>
      </c>
      <c r="F30" s="29">
        <v>0.357</v>
      </c>
      <c r="G30" s="30">
        <v>0.4253</v>
      </c>
      <c r="H30" s="27">
        <f>((G30*100)/F30)-100</f>
        <v>19.131652661064436</v>
      </c>
      <c r="I30" s="7">
        <f>FLOOR(G30,0.00001)*D30</f>
        <v>1620818.3</v>
      </c>
    </row>
    <row r="31" spans="1:9" ht="13.5">
      <c r="A31" s="5"/>
      <c r="B31" s="24"/>
      <c r="C31" s="6" t="s">
        <v>31</v>
      </c>
      <c r="D31" s="21">
        <v>400000</v>
      </c>
      <c r="E31" s="28"/>
      <c r="F31" s="29"/>
      <c r="G31" s="30"/>
      <c r="H31" s="27"/>
      <c r="I31" s="7"/>
    </row>
    <row r="32" spans="1:9" ht="13.5">
      <c r="A32" s="5"/>
      <c r="B32" s="24"/>
      <c r="C32" s="6" t="s">
        <v>27</v>
      </c>
      <c r="D32" s="21">
        <v>820000</v>
      </c>
      <c r="E32" s="28"/>
      <c r="F32" s="29"/>
      <c r="G32" s="30"/>
      <c r="H32" s="27"/>
      <c r="I32" s="7"/>
    </row>
    <row r="33" spans="1:9" ht="13.5">
      <c r="A33" s="5"/>
      <c r="B33" s="24"/>
      <c r="C33" s="6" t="s">
        <v>28</v>
      </c>
      <c r="D33" s="21">
        <v>1000000</v>
      </c>
      <c r="E33" s="28"/>
      <c r="F33" s="29"/>
      <c r="G33" s="30"/>
      <c r="H33" s="27"/>
      <c r="I33" s="7"/>
    </row>
    <row r="34" spans="1:9" ht="13.5">
      <c r="A34" s="5"/>
      <c r="B34" s="24"/>
      <c r="C34" s="6" t="s">
        <v>33</v>
      </c>
      <c r="D34" s="21">
        <v>880000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29</v>
      </c>
      <c r="D35" s="21">
        <v>711000</v>
      </c>
      <c r="E35" s="28"/>
      <c r="F35" s="29"/>
      <c r="G35" s="30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5">
        <v>5</v>
      </c>
      <c r="B37" s="24" t="s">
        <v>20</v>
      </c>
      <c r="C37" s="6">
        <v>5400000</v>
      </c>
      <c r="D37" s="21">
        <f>SUM(D38:D43)</f>
        <v>5365000</v>
      </c>
      <c r="E37" s="28">
        <f>(D37*100)/C37</f>
        <v>99.35185185185185</v>
      </c>
      <c r="F37" s="29">
        <v>0.3205</v>
      </c>
      <c r="G37" s="30">
        <v>0.3468</v>
      </c>
      <c r="H37" s="27">
        <f>((G37*100)/F37)-100</f>
        <v>8.205928237129484</v>
      </c>
      <c r="I37" s="7">
        <f>FLOOR(G37,0.00001)*D37</f>
        <v>1860582.0000000002</v>
      </c>
    </row>
    <row r="38" spans="1:9" ht="13.5">
      <c r="A38" s="5"/>
      <c r="B38" s="24"/>
      <c r="C38" s="6" t="s">
        <v>34</v>
      </c>
      <c r="D38" s="21">
        <v>280000</v>
      </c>
      <c r="E38" s="28"/>
      <c r="F38" s="29"/>
      <c r="G38" s="30"/>
      <c r="H38" s="27"/>
      <c r="I38" s="7"/>
    </row>
    <row r="39" spans="1:9" ht="13.5">
      <c r="A39" s="5"/>
      <c r="B39" s="24"/>
      <c r="C39" s="6" t="s">
        <v>31</v>
      </c>
      <c r="D39" s="21">
        <v>800000</v>
      </c>
      <c r="E39" s="28"/>
      <c r="F39" s="29"/>
      <c r="G39" s="30"/>
      <c r="H39" s="27"/>
      <c r="I39" s="7"/>
    </row>
    <row r="40" spans="1:9" ht="13.5">
      <c r="A40" s="5"/>
      <c r="B40" s="24"/>
      <c r="C40" s="6" t="s">
        <v>27</v>
      </c>
      <c r="D40" s="21">
        <v>2280000</v>
      </c>
      <c r="E40" s="28"/>
      <c r="F40" s="29"/>
      <c r="G40" s="30"/>
      <c r="H40" s="27"/>
      <c r="I40" s="7"/>
    </row>
    <row r="41" spans="1:9" ht="13.5">
      <c r="A41" s="5"/>
      <c r="B41" s="24"/>
      <c r="C41" s="6" t="s">
        <v>28</v>
      </c>
      <c r="D41" s="21">
        <v>1485000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35</v>
      </c>
      <c r="D42" s="21">
        <v>200000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30</v>
      </c>
      <c r="D43" s="21">
        <v>320000</v>
      </c>
      <c r="E43" s="28"/>
      <c r="F43" s="29"/>
      <c r="G43" s="30"/>
      <c r="H43" s="27"/>
      <c r="I43" s="7"/>
    </row>
    <row r="44" spans="1:9" ht="13.5">
      <c r="A44" s="5"/>
      <c r="B44" s="24"/>
      <c r="C44" s="6"/>
      <c r="D44" s="6"/>
      <c r="E44" s="14"/>
      <c r="F44" s="29"/>
      <c r="G44" s="29"/>
      <c r="H44" s="7"/>
      <c r="I44" s="7"/>
    </row>
    <row r="45" spans="1:9" ht="13.5">
      <c r="A45" s="5">
        <v>6</v>
      </c>
      <c r="B45" s="24" t="s">
        <v>23</v>
      </c>
      <c r="C45" s="6">
        <v>5000000</v>
      </c>
      <c r="D45" s="21">
        <f>SUM(D46:D51)</f>
        <v>5000000</v>
      </c>
      <c r="E45" s="28">
        <f>(D45*100)/C45</f>
        <v>100</v>
      </c>
      <c r="F45" s="29">
        <v>0.3205</v>
      </c>
      <c r="G45" s="30">
        <v>0.3435</v>
      </c>
      <c r="H45" s="27">
        <f>((G45*100)/F45)-100</f>
        <v>7.176287051482063</v>
      </c>
      <c r="I45" s="7">
        <f>FLOOR(G45,0.00001)*D45</f>
        <v>1717500.0000000002</v>
      </c>
    </row>
    <row r="46" spans="1:9" ht="13.5">
      <c r="A46" s="5"/>
      <c r="B46" s="24"/>
      <c r="C46" s="6" t="s">
        <v>31</v>
      </c>
      <c r="D46" s="21">
        <v>1560000</v>
      </c>
      <c r="E46" s="28"/>
      <c r="F46" s="29"/>
      <c r="G46" s="30"/>
      <c r="H46" s="27"/>
      <c r="I46" s="7"/>
    </row>
    <row r="47" spans="1:9" ht="13.5">
      <c r="A47" s="5"/>
      <c r="B47" s="24"/>
      <c r="C47" s="6" t="s">
        <v>32</v>
      </c>
      <c r="D47" s="21">
        <v>120000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27</v>
      </c>
      <c r="D48" s="21">
        <v>1000000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28</v>
      </c>
      <c r="D49" s="21">
        <v>760000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33</v>
      </c>
      <c r="D50" s="21">
        <v>1080000</v>
      </c>
      <c r="E50" s="28"/>
      <c r="F50" s="29"/>
      <c r="G50" s="30"/>
      <c r="H50" s="27"/>
      <c r="I50" s="7"/>
    </row>
    <row r="51" spans="1:9" ht="13.5">
      <c r="A51" s="5"/>
      <c r="B51" s="24"/>
      <c r="C51" s="6" t="s">
        <v>35</v>
      </c>
      <c r="D51" s="21">
        <v>480000</v>
      </c>
      <c r="E51" s="28"/>
      <c r="F51" s="29"/>
      <c r="G51" s="30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5">
        <v>7</v>
      </c>
      <c r="B53" s="24" t="s">
        <v>21</v>
      </c>
      <c r="C53" s="6">
        <v>5800000</v>
      </c>
      <c r="D53" s="21">
        <f>SUM(D54:D59)</f>
        <v>5800000</v>
      </c>
      <c r="E53" s="28">
        <f>(D53*100)/C53</f>
        <v>100</v>
      </c>
      <c r="F53" s="29">
        <v>0.3205</v>
      </c>
      <c r="G53" s="30">
        <v>0.3482</v>
      </c>
      <c r="H53" s="27">
        <f>((G53*100)/F53)-100</f>
        <v>8.64274570982839</v>
      </c>
      <c r="I53" s="7">
        <f>FLOOR(G53,0.00001)*D53</f>
        <v>2019560</v>
      </c>
    </row>
    <row r="54" spans="1:9" ht="13.5">
      <c r="A54" s="5"/>
      <c r="B54" s="24"/>
      <c r="C54" s="6" t="s">
        <v>28</v>
      </c>
      <c r="D54" s="21">
        <v>369000</v>
      </c>
      <c r="E54" s="28"/>
      <c r="F54" s="29"/>
      <c r="G54" s="30"/>
      <c r="H54" s="27"/>
      <c r="I54" s="7"/>
    </row>
    <row r="55" spans="1:9" ht="13.5">
      <c r="A55" s="5"/>
      <c r="B55" s="24"/>
      <c r="C55" s="6" t="s">
        <v>31</v>
      </c>
      <c r="D55" s="21">
        <v>640000</v>
      </c>
      <c r="E55" s="28"/>
      <c r="F55" s="29"/>
      <c r="G55" s="30"/>
      <c r="H55" s="27"/>
      <c r="I55" s="7"/>
    </row>
    <row r="56" spans="1:9" ht="13.5">
      <c r="A56" s="5"/>
      <c r="B56" s="24"/>
      <c r="C56" s="6" t="s">
        <v>27</v>
      </c>
      <c r="D56" s="21">
        <v>2120000</v>
      </c>
      <c r="E56" s="28"/>
      <c r="F56" s="29"/>
      <c r="G56" s="30"/>
      <c r="H56" s="27"/>
      <c r="I56" s="7"/>
    </row>
    <row r="57" spans="1:9" ht="13.5">
      <c r="A57" s="5"/>
      <c r="B57" s="24"/>
      <c r="C57" s="6" t="s">
        <v>33</v>
      </c>
      <c r="D57" s="21">
        <v>1511000</v>
      </c>
      <c r="E57" s="28"/>
      <c r="F57" s="29"/>
      <c r="G57" s="30"/>
      <c r="H57" s="27"/>
      <c r="I57" s="7"/>
    </row>
    <row r="58" spans="1:9" ht="13.5">
      <c r="A58" s="5"/>
      <c r="B58" s="24"/>
      <c r="C58" s="6" t="s">
        <v>29</v>
      </c>
      <c r="D58" s="21">
        <v>80000</v>
      </c>
      <c r="E58" s="28"/>
      <c r="F58" s="29"/>
      <c r="G58" s="30"/>
      <c r="H58" s="27"/>
      <c r="I58" s="7"/>
    </row>
    <row r="59" spans="1:9" ht="13.5">
      <c r="A59" s="5"/>
      <c r="B59" s="24"/>
      <c r="C59" s="6" t="s">
        <v>30</v>
      </c>
      <c r="D59" s="21">
        <v>1080000</v>
      </c>
      <c r="E59" s="28"/>
      <c r="F59" s="29"/>
      <c r="G59" s="30"/>
      <c r="H59" s="27"/>
      <c r="I59" s="7"/>
    </row>
    <row r="60" spans="1:9" ht="13.5">
      <c r="A60" s="5"/>
      <c r="B60" s="24"/>
      <c r="C60" s="6"/>
      <c r="D60" s="6"/>
      <c r="E60" s="14"/>
      <c r="F60" s="29"/>
      <c r="G60" s="29"/>
      <c r="H60" s="7"/>
      <c r="I60" s="7"/>
    </row>
    <row r="61" spans="1:9" ht="13.5">
      <c r="A61" s="5">
        <v>8</v>
      </c>
      <c r="B61" s="24" t="s">
        <v>21</v>
      </c>
      <c r="C61" s="6">
        <v>5023561</v>
      </c>
      <c r="D61" s="21">
        <f>SUM(D62:D67)</f>
        <v>5023561</v>
      </c>
      <c r="E61" s="28">
        <f>(D61*100)/C61</f>
        <v>100</v>
      </c>
      <c r="F61" s="29">
        <v>0.3205</v>
      </c>
      <c r="G61" s="29">
        <v>0.35</v>
      </c>
      <c r="H61" s="27">
        <f>((G61*100)/F61)-100</f>
        <v>9.20436817472698</v>
      </c>
      <c r="I61" s="7">
        <f>FLOOR(G61,0.00001)*D61</f>
        <v>1758246.35</v>
      </c>
    </row>
    <row r="62" spans="1:9" ht="13.5">
      <c r="A62" s="5"/>
      <c r="B62" s="24"/>
      <c r="C62" s="6" t="s">
        <v>32</v>
      </c>
      <c r="D62" s="21">
        <v>434000</v>
      </c>
      <c r="E62" s="28"/>
      <c r="F62" s="29"/>
      <c r="G62" s="29"/>
      <c r="H62" s="27"/>
      <c r="I62" s="7"/>
    </row>
    <row r="63" spans="1:9" ht="13.5">
      <c r="A63" s="5"/>
      <c r="B63" s="24"/>
      <c r="C63" s="6" t="s">
        <v>27</v>
      </c>
      <c r="D63" s="21">
        <v>1580000</v>
      </c>
      <c r="E63" s="28"/>
      <c r="F63" s="29"/>
      <c r="G63" s="29"/>
      <c r="H63" s="27"/>
      <c r="I63" s="7"/>
    </row>
    <row r="64" spans="1:9" ht="13.5">
      <c r="A64" s="5"/>
      <c r="B64" s="24"/>
      <c r="C64" s="6" t="s">
        <v>28</v>
      </c>
      <c r="D64" s="21">
        <v>600000</v>
      </c>
      <c r="E64" s="28"/>
      <c r="F64" s="29"/>
      <c r="G64" s="29"/>
      <c r="H64" s="27"/>
      <c r="I64" s="7"/>
    </row>
    <row r="65" spans="1:9" ht="13.5">
      <c r="A65" s="5"/>
      <c r="B65" s="24"/>
      <c r="C65" s="6" t="s">
        <v>33</v>
      </c>
      <c r="D65" s="21">
        <v>1578561</v>
      </c>
      <c r="E65" s="28"/>
      <c r="F65" s="29"/>
      <c r="G65" s="29"/>
      <c r="H65" s="27"/>
      <c r="I65" s="7"/>
    </row>
    <row r="66" spans="1:9" ht="13.5">
      <c r="A66" s="5"/>
      <c r="B66" s="24"/>
      <c r="C66" s="6" t="s">
        <v>29</v>
      </c>
      <c r="D66" s="21">
        <v>711000</v>
      </c>
      <c r="E66" s="28"/>
      <c r="F66" s="29"/>
      <c r="G66" s="29"/>
      <c r="H66" s="27"/>
      <c r="I66" s="7"/>
    </row>
    <row r="67" spans="1:9" ht="13.5">
      <c r="A67" s="5"/>
      <c r="B67" s="24"/>
      <c r="C67" s="6" t="s">
        <v>30</v>
      </c>
      <c r="D67" s="21">
        <v>120000</v>
      </c>
      <c r="E67" s="28"/>
      <c r="F67" s="29"/>
      <c r="G67" s="30"/>
      <c r="H67" s="27"/>
      <c r="I67" s="7"/>
    </row>
    <row r="68" spans="1:9" ht="13.5">
      <c r="A68" s="5"/>
      <c r="B68" s="24"/>
      <c r="C68" s="6"/>
      <c r="D68" s="6"/>
      <c r="E68" s="14"/>
      <c r="F68" s="29"/>
      <c r="G68" s="29"/>
      <c r="H68" s="7"/>
      <c r="I68" s="7"/>
    </row>
    <row r="69" spans="1:9" ht="13.5">
      <c r="A69" s="11"/>
      <c r="B69" s="16" t="s">
        <v>14</v>
      </c>
      <c r="C69" s="12">
        <f>SUM(C10:C68)</f>
        <v>40051781</v>
      </c>
      <c r="D69" s="19">
        <f>SUM(D10,D16,D24,D30,D37,D45,D53,D61)</f>
        <v>39934561</v>
      </c>
      <c r="E69" s="25">
        <f>(D69*100)/C69</f>
        <v>99.70732887009444</v>
      </c>
      <c r="F69" s="20"/>
      <c r="G69" s="20"/>
      <c r="H69" s="13"/>
      <c r="I69" s="26">
        <f>SUM(I10:I68)</f>
        <v>14326186.35</v>
      </c>
    </row>
    <row r="70" ht="12.75">
      <c r="C70" s="15"/>
    </row>
    <row r="71" spans="1:9" ht="13.5">
      <c r="A71" s="17"/>
      <c r="B71" s="16" t="s">
        <v>12</v>
      </c>
      <c r="C71" s="19">
        <f>SUM(C69)</f>
        <v>40051781</v>
      </c>
      <c r="D71" s="19">
        <f>SUM(D69)</f>
        <v>39934561</v>
      </c>
      <c r="E71" s="25">
        <f>(D71*100)/C71</f>
        <v>99.70732887009444</v>
      </c>
      <c r="F71" s="18"/>
      <c r="G71" s="18"/>
      <c r="H71" s="18"/>
      <c r="I71" s="26">
        <f>SUM(I69)</f>
        <v>14326186.35</v>
      </c>
    </row>
    <row r="72" ht="12.75">
      <c r="C72" s="15"/>
    </row>
    <row r="73" ht="12.75"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spans="2:3" ht="13.5">
      <c r="B77" s="5"/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2007-12-13T14:18:19Z</dcterms:modified>
  <cp:category/>
  <cp:version/>
  <cp:contentType/>
  <cp:contentStatus/>
</cp:coreProperties>
</file>