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683 MILHO VENDA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<sst xmlns="http://schemas.openxmlformats.org/spreadsheetml/2006/main" count="48" uniqueCount="33">
  <si>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</si>
  <si>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</si>
  <si>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</si>
  <si>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</si>
  <si>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</si>
  <si>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</si>
  <si>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</si>
  <si>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</si>
  <si>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</si>
  <si>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</si>
  <si>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</si>
  <si>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</si>
  <si>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</si>
  <si>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</si>
  <si>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</si>
  <si>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</si>
  <si>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</si>
  <si>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</si>
  <si>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</si>
  <si>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PR</t>
  </si>
  <si>
    <t>Maringa</t>
  </si>
  <si>
    <t xml:space="preserve">       AVISO DE VENDA DE MILHO EM GRÃOS Nº 683/07 - 06/12/2007</t>
  </si>
  <si>
    <t>Assis Chateaubriand</t>
  </si>
  <si>
    <t>Guarapuava</t>
  </si>
  <si>
    <t>Mambore</t>
  </si>
  <si>
    <t>Medianeira</t>
  </si>
  <si>
    <t>Ponta Grossa</t>
  </si>
  <si>
    <t>BCMM</t>
  </si>
  <si>
    <t>BBSB</t>
  </si>
  <si>
    <t>BBM UB</t>
  </si>
  <si>
    <t>BBM PR</t>
  </si>
  <si>
    <t>RETIRADO</t>
  </si>
  <si>
    <t>BBM RS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</si>
</sst>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43" fontId="1" fillId="2" borderId="8" xfId="20" applyNumberFormat="1" applyFont="1" applyFill="1" applyBorder="1" applyAlignment="1">
      <alignment/>
    </xf>
    <xf numFmtId="43" fontId="1" fillId="0" borderId="0" xfId="20" applyFont="1" applyAlignment="1">
      <alignment/>
    </xf>
    <xf numFmtId="2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4" fontId="1" fillId="2" borderId="5" xfId="0" applyNumberFormat="1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963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74"/>
  <sheetViews>
    <sheetView tabSelected="1" workbookViewId="0" topLeftCell="A16">
      <selection activeCell="I40" sqref="I40"/>
    </sheetView>
  </sheetViews>
  <sheetFormatPr defaultColWidth="9.140625" defaultRowHeight="12.75"/>
  <cols>
    <col min="1" max="1" width="6.28125" style="0" customWidth="1"/>
    <col min="2" max="2" width="28.00390625" style="0" customWidth="1"/>
    <col min="3" max="3" width="17.28125" style="0" bestFit="1" customWidth="1"/>
    <col min="4" max="4" width="16.00390625" style="0" bestFit="1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1" t="s">
        <v>21</v>
      </c>
      <c r="B2" s="32"/>
      <c r="C2" s="32"/>
      <c r="D2" s="32"/>
      <c r="E2" s="32"/>
      <c r="F2" s="32"/>
      <c r="G2" s="32"/>
      <c r="H2" s="32"/>
      <c r="I2" s="32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2" t="s">
        <v>7</v>
      </c>
      <c r="D5" s="4" t="s">
        <v>16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3" t="s">
        <v>19</v>
      </c>
      <c r="B8" s="34"/>
      <c r="C8" s="34"/>
      <c r="D8" s="34"/>
      <c r="E8" s="34"/>
      <c r="F8" s="34"/>
      <c r="G8" s="34"/>
      <c r="H8" s="34"/>
      <c r="I8" s="35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4" t="s">
        <v>22</v>
      </c>
      <c r="C10" s="6">
        <v>1005000</v>
      </c>
      <c r="D10" s="21">
        <f>SUM(D11:D13)</f>
        <v>1005000</v>
      </c>
      <c r="E10" s="28">
        <f>(D10*100)/C10</f>
        <v>100</v>
      </c>
      <c r="F10" s="29">
        <v>0.464</v>
      </c>
      <c r="G10" s="30">
        <v>0.465</v>
      </c>
      <c r="H10" s="27">
        <f>((G10*100)/F10)-100</f>
        <v>0.2155172413793025</v>
      </c>
      <c r="I10" s="7">
        <f>FLOOR(G10,0.00001)*D10</f>
        <v>467325</v>
      </c>
    </row>
    <row r="11" spans="1:9" ht="13.5">
      <c r="A11" s="5"/>
      <c r="B11" s="24"/>
      <c r="C11" s="6" t="s">
        <v>27</v>
      </c>
      <c r="D11" s="21">
        <v>300000</v>
      </c>
      <c r="E11" s="28"/>
      <c r="F11" s="29"/>
      <c r="G11" s="30"/>
      <c r="H11" s="27"/>
      <c r="I11" s="7"/>
    </row>
    <row r="12" spans="1:9" ht="13.5">
      <c r="A12" s="5"/>
      <c r="B12" s="24"/>
      <c r="C12" s="6" t="s">
        <v>28</v>
      </c>
      <c r="D12" s="21">
        <v>405000</v>
      </c>
      <c r="E12" s="28"/>
      <c r="F12" s="29"/>
      <c r="G12" s="30"/>
      <c r="H12" s="27"/>
      <c r="I12" s="7"/>
    </row>
    <row r="13" spans="1:9" ht="13.5">
      <c r="A13" s="5"/>
      <c r="B13" s="24"/>
      <c r="C13" s="6" t="s">
        <v>29</v>
      </c>
      <c r="D13" s="21">
        <v>300000</v>
      </c>
      <c r="E13" s="28"/>
      <c r="F13" s="29"/>
      <c r="G13" s="30"/>
      <c r="H13" s="27"/>
      <c r="I13" s="7"/>
    </row>
    <row r="14" spans="1:9" ht="13.5">
      <c r="A14" s="5"/>
      <c r="B14" s="24"/>
      <c r="C14" s="6"/>
      <c r="D14" s="6"/>
      <c r="E14" s="14"/>
      <c r="F14" s="29"/>
      <c r="G14" s="29"/>
      <c r="H14" s="7"/>
      <c r="I14" s="7"/>
    </row>
    <row r="15" spans="1:9" ht="13.5">
      <c r="A15" s="5">
        <v>2</v>
      </c>
      <c r="B15" s="24" t="s">
        <v>23</v>
      </c>
      <c r="C15" s="6">
        <v>4295452</v>
      </c>
      <c r="D15" s="21">
        <f>SUM(D16:D18)</f>
        <v>2575000</v>
      </c>
      <c r="E15" s="28">
        <f>(D15*100)/C15</f>
        <v>59.94712547131245</v>
      </c>
      <c r="F15" s="29">
        <v>0.464</v>
      </c>
      <c r="G15" s="30">
        <v>0.465</v>
      </c>
      <c r="H15" s="27">
        <f>((G15*100)/F15)-100</f>
        <v>0.2155172413793025</v>
      </c>
      <c r="I15" s="7">
        <f>FLOOR(G15,0.00001)*D15</f>
        <v>1197375</v>
      </c>
    </row>
    <row r="16" spans="1:9" ht="13.5">
      <c r="A16" s="5"/>
      <c r="B16" s="24"/>
      <c r="C16" s="6" t="s">
        <v>27</v>
      </c>
      <c r="D16" s="21">
        <v>1700000</v>
      </c>
      <c r="E16" s="28"/>
      <c r="F16" s="29"/>
      <c r="G16" s="30"/>
      <c r="H16" s="27"/>
      <c r="I16" s="7"/>
    </row>
    <row r="17" spans="1:9" ht="13.5">
      <c r="A17" s="5"/>
      <c r="B17" s="24"/>
      <c r="C17" s="6" t="s">
        <v>28</v>
      </c>
      <c r="D17" s="21">
        <v>600000</v>
      </c>
      <c r="E17" s="28"/>
      <c r="F17" s="29"/>
      <c r="G17" s="30"/>
      <c r="H17" s="27"/>
      <c r="I17" s="7"/>
    </row>
    <row r="18" spans="1:9" ht="13.5">
      <c r="A18" s="5"/>
      <c r="B18" s="24"/>
      <c r="C18" s="6" t="s">
        <v>30</v>
      </c>
      <c r="D18" s="21">
        <v>275000</v>
      </c>
      <c r="E18" s="28"/>
      <c r="F18" s="29"/>
      <c r="G18" s="30"/>
      <c r="H18" s="27"/>
      <c r="I18" s="7"/>
    </row>
    <row r="19" spans="1:9" ht="13.5">
      <c r="A19" s="5"/>
      <c r="B19" s="24"/>
      <c r="C19" s="6"/>
      <c r="D19" s="6"/>
      <c r="E19" s="14"/>
      <c r="F19" s="29"/>
      <c r="G19" s="29"/>
      <c r="H19" s="7"/>
      <c r="I19" s="7"/>
    </row>
    <row r="20" spans="1:9" ht="13.5">
      <c r="A20" s="5">
        <v>3</v>
      </c>
      <c r="B20" s="24" t="s">
        <v>24</v>
      </c>
      <c r="C20" s="6">
        <v>400000</v>
      </c>
      <c r="D20" s="21">
        <f>SUM(D21:D21)</f>
        <v>400000</v>
      </c>
      <c r="E20" s="28">
        <f>(D20*100)/C20</f>
        <v>100</v>
      </c>
      <c r="F20" s="29">
        <v>0.464</v>
      </c>
      <c r="G20" s="30">
        <v>0.464</v>
      </c>
      <c r="H20" s="27">
        <f>((G20*100)/F20)-100</f>
        <v>0</v>
      </c>
      <c r="I20" s="7">
        <f>FLOOR(G20,0.00001)*D20</f>
        <v>185600</v>
      </c>
    </row>
    <row r="21" spans="1:9" ht="13.5">
      <c r="A21" s="5"/>
      <c r="B21" s="24"/>
      <c r="C21" s="6" t="s">
        <v>27</v>
      </c>
      <c r="D21" s="21">
        <v>400000</v>
      </c>
      <c r="E21" s="28"/>
      <c r="F21" s="29"/>
      <c r="G21" s="30"/>
      <c r="H21" s="27"/>
      <c r="I21" s="7"/>
    </row>
    <row r="22" spans="1:9" ht="13.5">
      <c r="A22" s="5"/>
      <c r="B22" s="24"/>
      <c r="C22" s="6"/>
      <c r="D22" s="6"/>
      <c r="E22" s="14"/>
      <c r="F22" s="29"/>
      <c r="G22" s="29"/>
      <c r="H22" s="7"/>
      <c r="I22" s="7"/>
    </row>
    <row r="23" spans="1:9" ht="13.5">
      <c r="A23" s="5">
        <v>4</v>
      </c>
      <c r="B23" s="24" t="s">
        <v>20</v>
      </c>
      <c r="C23" s="6">
        <v>449000</v>
      </c>
      <c r="D23" s="21">
        <f>SUM(D24:D24)</f>
        <v>0</v>
      </c>
      <c r="E23" s="28">
        <f>(D23*100)/C23</f>
        <v>0</v>
      </c>
      <c r="F23" s="29">
        <v>0.464</v>
      </c>
      <c r="G23" s="30"/>
      <c r="H23" s="27">
        <v>0</v>
      </c>
      <c r="I23" s="7">
        <f>FLOOR(G23,0.00001)*D23</f>
        <v>0</v>
      </c>
    </row>
    <row r="24" spans="1:9" ht="13.5">
      <c r="A24" s="5"/>
      <c r="B24" s="24"/>
      <c r="C24" s="6" t="s">
        <v>31</v>
      </c>
      <c r="D24" s="21"/>
      <c r="E24" s="28"/>
      <c r="F24" s="29"/>
      <c r="G24" s="30"/>
      <c r="H24" s="27"/>
      <c r="I24" s="7"/>
    </row>
    <row r="25" spans="1:9" ht="13.5">
      <c r="A25" s="5"/>
      <c r="B25" s="24"/>
      <c r="C25" s="6"/>
      <c r="D25" s="6"/>
      <c r="E25" s="14"/>
      <c r="F25" s="29"/>
      <c r="G25" s="29"/>
      <c r="H25" s="7"/>
      <c r="I25" s="7"/>
    </row>
    <row r="26" spans="1:9" ht="13.5">
      <c r="A26" s="5">
        <v>5</v>
      </c>
      <c r="B26" s="24" t="s">
        <v>25</v>
      </c>
      <c r="C26" s="6">
        <v>2060829</v>
      </c>
      <c r="D26" s="21">
        <f>SUM(D27:D30)</f>
        <v>2060829</v>
      </c>
      <c r="E26" s="28">
        <f>(D26*100)/C26</f>
        <v>100</v>
      </c>
      <c r="F26" s="29">
        <v>0.464</v>
      </c>
      <c r="G26" s="30">
        <v>0.47</v>
      </c>
      <c r="H26" s="27">
        <f>((G26*100)/F26)-100</f>
        <v>1.2931034482758577</v>
      </c>
      <c r="I26" s="7">
        <f>FLOOR(G26,0.00001)*D26</f>
        <v>968589.63</v>
      </c>
    </row>
    <row r="27" spans="1:9" ht="13.5">
      <c r="A27" s="5"/>
      <c r="B27" s="24"/>
      <c r="C27" s="6" t="s">
        <v>27</v>
      </c>
      <c r="D27" s="21">
        <v>150000</v>
      </c>
      <c r="E27" s="28"/>
      <c r="F27" s="29"/>
      <c r="G27" s="30"/>
      <c r="H27" s="27"/>
      <c r="I27" s="7"/>
    </row>
    <row r="28" spans="1:9" ht="13.5">
      <c r="A28" s="5"/>
      <c r="B28" s="24"/>
      <c r="C28" s="6" t="s">
        <v>30</v>
      </c>
      <c r="D28" s="21">
        <v>500000</v>
      </c>
      <c r="E28" s="28"/>
      <c r="F28" s="29"/>
      <c r="G28" s="30"/>
      <c r="H28" s="27"/>
      <c r="I28" s="7"/>
    </row>
    <row r="29" spans="1:9" ht="13.5">
      <c r="A29" s="5"/>
      <c r="B29" s="24"/>
      <c r="C29" s="6" t="s">
        <v>29</v>
      </c>
      <c r="D29" s="21">
        <v>1110829</v>
      </c>
      <c r="E29" s="28"/>
      <c r="F29" s="29"/>
      <c r="G29" s="30"/>
      <c r="H29" s="27"/>
      <c r="I29" s="7"/>
    </row>
    <row r="30" spans="1:9" ht="13.5">
      <c r="A30" s="5"/>
      <c r="B30" s="24"/>
      <c r="C30" s="6" t="s">
        <v>32</v>
      </c>
      <c r="D30" s="21">
        <v>300000</v>
      </c>
      <c r="E30" s="28"/>
      <c r="F30" s="29"/>
      <c r="G30" s="30"/>
      <c r="H30" s="27"/>
      <c r="I30" s="7"/>
    </row>
    <row r="31" spans="1:9" ht="13.5">
      <c r="A31" s="5"/>
      <c r="B31" s="24"/>
      <c r="C31" s="6"/>
      <c r="D31" s="6"/>
      <c r="E31" s="14"/>
      <c r="F31" s="29"/>
      <c r="G31" s="29"/>
      <c r="H31" s="7"/>
      <c r="I31" s="7"/>
    </row>
    <row r="32" spans="1:9" ht="13.5">
      <c r="A32" s="5">
        <v>6</v>
      </c>
      <c r="B32" s="24" t="s">
        <v>26</v>
      </c>
      <c r="C32" s="6">
        <v>585000</v>
      </c>
      <c r="D32" s="21">
        <f>SUM(D33:D36)</f>
        <v>585000</v>
      </c>
      <c r="E32" s="28">
        <f>(D32*100)/C32</f>
        <v>100</v>
      </c>
      <c r="F32" s="29">
        <v>0.464</v>
      </c>
      <c r="G32" s="30">
        <v>0.475</v>
      </c>
      <c r="H32" s="27">
        <f>((G32*100)/F32)-100</f>
        <v>2.370689655172413</v>
      </c>
      <c r="I32" s="7">
        <f>FLOOR(G32,0.00001)*D32</f>
        <v>277875</v>
      </c>
    </row>
    <row r="33" spans="1:9" ht="13.5">
      <c r="A33" s="5"/>
      <c r="B33" s="24"/>
      <c r="C33" s="6" t="s">
        <v>27</v>
      </c>
      <c r="D33" s="21">
        <v>200000</v>
      </c>
      <c r="E33" s="28"/>
      <c r="F33" s="29"/>
      <c r="G33" s="30"/>
      <c r="H33" s="27"/>
      <c r="I33" s="7"/>
    </row>
    <row r="34" spans="1:9" ht="13.5">
      <c r="A34" s="5"/>
      <c r="B34" s="24"/>
      <c r="C34" s="6" t="s">
        <v>28</v>
      </c>
      <c r="D34" s="21">
        <v>146000</v>
      </c>
      <c r="E34" s="28"/>
      <c r="F34" s="29"/>
      <c r="G34" s="30"/>
      <c r="H34" s="27"/>
      <c r="I34" s="7"/>
    </row>
    <row r="35" spans="1:9" ht="13.5">
      <c r="A35" s="5"/>
      <c r="B35" s="24"/>
      <c r="C35" s="6" t="s">
        <v>30</v>
      </c>
      <c r="D35" s="21">
        <v>120000</v>
      </c>
      <c r="E35" s="28"/>
      <c r="F35" s="29"/>
      <c r="G35" s="30"/>
      <c r="H35" s="27"/>
      <c r="I35" s="7"/>
    </row>
    <row r="36" spans="1:9" ht="13.5">
      <c r="A36" s="5"/>
      <c r="B36" s="24"/>
      <c r="C36" s="6" t="s">
        <v>32</v>
      </c>
      <c r="D36" s="21">
        <v>119000</v>
      </c>
      <c r="E36" s="28"/>
      <c r="F36" s="29"/>
      <c r="G36" s="30"/>
      <c r="H36" s="27"/>
      <c r="I36" s="7"/>
    </row>
    <row r="37" spans="1:9" ht="13.5">
      <c r="A37" s="5"/>
      <c r="B37" s="24"/>
      <c r="C37" s="6"/>
      <c r="D37" s="6"/>
      <c r="E37" s="14"/>
      <c r="F37" s="29"/>
      <c r="G37" s="29"/>
      <c r="H37" s="7"/>
      <c r="I37" s="7"/>
    </row>
    <row r="38" spans="1:9" ht="13.5">
      <c r="A38" s="11"/>
      <c r="B38" s="16" t="s">
        <v>14</v>
      </c>
      <c r="C38" s="12">
        <f>SUM(C10:C37)</f>
        <v>8795281</v>
      </c>
      <c r="D38" s="19">
        <f>SUM(D10,D15,D20,D23,D26,D32)</f>
        <v>6625829</v>
      </c>
      <c r="E38" s="25">
        <f>(D38*100)/C38</f>
        <v>75.33390917243008</v>
      </c>
      <c r="F38" s="20"/>
      <c r="G38" s="20"/>
      <c r="H38" s="13"/>
      <c r="I38" s="26">
        <f>SUM(I10:I37)</f>
        <v>3096764.63</v>
      </c>
    </row>
    <row r="39" ht="12.75">
      <c r="C39" s="15"/>
    </row>
    <row r="40" spans="1:9" ht="13.5">
      <c r="A40" s="17"/>
      <c r="B40" s="16" t="s">
        <v>12</v>
      </c>
      <c r="C40" s="19">
        <f>SUM(C38)</f>
        <v>8795281</v>
      </c>
      <c r="D40" s="19">
        <f>SUM(D38)</f>
        <v>6625829</v>
      </c>
      <c r="E40" s="25">
        <f>(D40*100)/C40</f>
        <v>75.33390917243008</v>
      </c>
      <c r="F40" s="18"/>
      <c r="G40" s="18"/>
      <c r="H40" s="18"/>
      <c r="I40" s="36">
        <f>SUM(I38)</f>
        <v>3096764.63</v>
      </c>
    </row>
    <row r="41" ht="12.75">
      <c r="C41" s="15"/>
    </row>
    <row r="42" ht="12.75">
      <c r="C42" s="15"/>
    </row>
    <row r="43" spans="2:3" ht="13.5">
      <c r="B43" s="5"/>
      <c r="C43" s="15"/>
    </row>
    <row r="44" spans="2:3" ht="13.5">
      <c r="B44" s="5"/>
      <c r="C44" s="15"/>
    </row>
    <row r="45" spans="2:3" ht="13.5">
      <c r="B45" s="5"/>
      <c r="C45" s="15"/>
    </row>
    <row r="46" spans="2:3" ht="13.5">
      <c r="B46" s="5"/>
      <c r="C46" s="15"/>
    </row>
    <row r="47" ht="12.75">
      <c r="C47" s="15"/>
    </row>
    <row r="48" ht="12.75">
      <c r="C48" s="15"/>
    </row>
    <row r="49" ht="12.75">
      <c r="C49" s="15"/>
    </row>
    <row r="50" ht="12.75">
      <c r="C50" s="15"/>
    </row>
    <row r="51" ht="12.75">
      <c r="C51" s="15"/>
    </row>
    <row r="52" ht="12.75">
      <c r="C52" s="15"/>
    </row>
    <row r="53" ht="12.75">
      <c r="C53" s="15"/>
    </row>
    <row r="54" ht="12.75"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  <row r="153" ht="12.75">
      <c r="C153" s="15"/>
    </row>
    <row r="154" ht="12.75">
      <c r="C154" s="15"/>
    </row>
    <row r="155" ht="12.75">
      <c r="C155" s="15"/>
    </row>
    <row r="156" ht="12.75">
      <c r="C156" s="15"/>
    </row>
    <row r="157" ht="12.75">
      <c r="C157" s="15"/>
    </row>
    <row r="158" ht="12.75">
      <c r="C158" s="15"/>
    </row>
    <row r="159" ht="12.75">
      <c r="C159" s="15"/>
    </row>
    <row r="160" ht="12.75">
      <c r="C160" s="15"/>
    </row>
    <row r="161" ht="12.75">
      <c r="C161" s="15"/>
    </row>
    <row r="162" ht="12.75">
      <c r="C162" s="15"/>
    </row>
    <row r="163" ht="12.75">
      <c r="C163" s="15"/>
    </row>
    <row r="164" ht="12.75">
      <c r="C164" s="15"/>
    </row>
    <row r="165" ht="12.75">
      <c r="C165" s="15"/>
    </row>
    <row r="166" ht="12.75">
      <c r="C166" s="15"/>
    </row>
    <row r="167" ht="12.75">
      <c r="C167" s="15"/>
    </row>
    <row r="168" ht="12.75">
      <c r="C168" s="15"/>
    </row>
    <row r="169" ht="12.75">
      <c r="C169" s="15"/>
    </row>
    <row r="170" ht="12.75">
      <c r="C170" s="15"/>
    </row>
    <row r="171" ht="12.75">
      <c r="C171" s="15"/>
    </row>
    <row r="172" ht="12.75">
      <c r="C172" s="15"/>
    </row>
    <row r="173" ht="12.75">
      <c r="C173" s="15"/>
    </row>
    <row r="174" ht="12.75">
      <c r="C174" s="15"/>
    </row>
  </sheetData>
  <mergeCells count="2">
    <mergeCell ref="A2:I2"/>
    <mergeCell ref="A8:I8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naiara</cp:lastModifiedBy>
  <cp:lastPrinted>2007-12-05T12:20:50Z</cp:lastPrinted>
  <dcterms:created xsi:type="dcterms:W3CDTF">2005-05-09T20:19:33Z</dcterms:created>
  <dcterms:modified xsi:type="dcterms:W3CDTF">2007-12-07T11:31:24Z</dcterms:modified>
  <cp:category/>
  <cp:version/>
  <cp:contentType/>
  <cp:contentStatus/>
</cp:coreProperties>
</file>