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79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<sst xmlns="http://schemas.openxmlformats.org/spreadsheetml/2006/main" count="70" uniqueCount="36">
  <si>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</si>
  <si>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</si>
  <si>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</si>
  <si>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</si>
  <si>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</si>
  <si>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</si>
  <si>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</si>
  <si>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</si>
  <si>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</si>
  <si>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</si>
  <si>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</si>
  <si>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</si>
  <si>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</si>
  <si>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</si>
  <si>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</si>
  <si>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</si>
  <si>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</si>
  <si>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</si>
  <si>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</si>
  <si>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– VEP Nº 679/07 - 06/12/2007</t>
  </si>
  <si>
    <t>MT</t>
  </si>
  <si>
    <t>Campos de Julio</t>
  </si>
  <si>
    <t>Ipiranga do Norte</t>
  </si>
  <si>
    <t>Sapezal</t>
  </si>
  <si>
    <t>Sorriso</t>
  </si>
  <si>
    <t>Tapura</t>
  </si>
  <si>
    <t>BCMMT</t>
  </si>
  <si>
    <t>BMR</t>
  </si>
  <si>
    <t>BBSB</t>
  </si>
  <si>
    <t>BHCP</t>
  </si>
  <si>
    <t>BBM GO</t>
  </si>
  <si>
    <t>BBM CE</t>
  </si>
  <si>
    <t>BNM</t>
  </si>
  <si>
    <t>BBM UB</t>
  </si>
  <si>
    <t xml:space="preserve">BCMM </t>
  </si>
  <si>
    <t>BCMCO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</si>
</sst>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6"/>
  <sheetViews>
    <sheetView tabSelected="1" workbookViewId="0" topLeftCell="A31">
      <selection activeCell="G53" sqref="G53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4380000</v>
      </c>
      <c r="D10" s="21">
        <f>SUM(D11:D16)</f>
        <v>4347000</v>
      </c>
      <c r="E10" s="28">
        <f>(D10*100)/C10</f>
        <v>99.24657534246575</v>
      </c>
      <c r="F10" s="29">
        <v>0.3205</v>
      </c>
      <c r="G10" s="30">
        <v>0.3967</v>
      </c>
      <c r="H10" s="27">
        <f>((G10*100)/F10)-100</f>
        <v>23.775351014040567</v>
      </c>
      <c r="I10" s="7">
        <f>FLOOR(G10,0.00001)*D10</f>
        <v>1724454.9000000001</v>
      </c>
    </row>
    <row r="11" spans="1:9" ht="13.5">
      <c r="A11" s="5"/>
      <c r="B11" s="24"/>
      <c r="C11" s="6" t="s">
        <v>26</v>
      </c>
      <c r="D11" s="21">
        <v>120000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27</v>
      </c>
      <c r="D12" s="21">
        <v>640000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28</v>
      </c>
      <c r="D13" s="21">
        <v>947000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29</v>
      </c>
      <c r="D14" s="21">
        <v>240000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30</v>
      </c>
      <c r="D15" s="21">
        <v>1160000</v>
      </c>
      <c r="E15" s="28"/>
      <c r="F15" s="29"/>
      <c r="G15" s="30"/>
      <c r="H15" s="27"/>
      <c r="I15" s="7"/>
    </row>
    <row r="16" spans="1:9" ht="13.5">
      <c r="A16" s="5"/>
      <c r="B16" s="24"/>
      <c r="C16" s="6" t="s">
        <v>31</v>
      </c>
      <c r="D16" s="21">
        <v>1240000</v>
      </c>
      <c r="E16" s="28"/>
      <c r="F16" s="29"/>
      <c r="G16" s="30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5">
        <v>2</v>
      </c>
      <c r="B18" s="24" t="s">
        <v>22</v>
      </c>
      <c r="C18" s="6">
        <v>8412852</v>
      </c>
      <c r="D18" s="21">
        <f>SUM(D19:D24)</f>
        <v>8412852</v>
      </c>
      <c r="E18" s="28">
        <f>(D18*100)/C18</f>
        <v>100</v>
      </c>
      <c r="F18" s="29">
        <v>0.3205</v>
      </c>
      <c r="G18" s="30">
        <v>0.4001</v>
      </c>
      <c r="H18" s="27">
        <f>((G18*100)/F18)-100</f>
        <v>24.836193447737898</v>
      </c>
      <c r="I18" s="7">
        <f>FLOOR(G18,0.00001)*D18</f>
        <v>3365982.0852</v>
      </c>
    </row>
    <row r="19" spans="1:9" ht="13.5">
      <c r="A19" s="5"/>
      <c r="B19" s="24"/>
      <c r="C19" s="6" t="s">
        <v>32</v>
      </c>
      <c r="D19" s="21">
        <v>1040000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27</v>
      </c>
      <c r="D20" s="21">
        <v>800000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28</v>
      </c>
      <c r="D21" s="21">
        <v>400000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29</v>
      </c>
      <c r="D22" s="21">
        <v>2426852</v>
      </c>
      <c r="E22" s="28"/>
      <c r="F22" s="29"/>
      <c r="G22" s="30"/>
      <c r="H22" s="27"/>
      <c r="I22" s="7"/>
    </row>
    <row r="23" spans="1:9" ht="13.5">
      <c r="A23" s="5"/>
      <c r="B23" s="24"/>
      <c r="C23" s="6" t="s">
        <v>33</v>
      </c>
      <c r="D23" s="21">
        <v>1109000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31</v>
      </c>
      <c r="D24" s="21">
        <v>2637000</v>
      </c>
      <c r="E24" s="28"/>
      <c r="F24" s="29"/>
      <c r="G24" s="30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5">
        <v>3</v>
      </c>
      <c r="B26" s="24" t="s">
        <v>23</v>
      </c>
      <c r="C26" s="6">
        <v>6137000</v>
      </c>
      <c r="D26" s="21">
        <f>SUM(D27:D33)</f>
        <v>6137000</v>
      </c>
      <c r="E26" s="28">
        <f>(D26*100)/C26</f>
        <v>100</v>
      </c>
      <c r="F26" s="29">
        <v>0.3205</v>
      </c>
      <c r="G26" s="30">
        <v>0.3655</v>
      </c>
      <c r="H26" s="27">
        <f>((G26*100)/F26)-100</f>
        <v>14.040561622464892</v>
      </c>
      <c r="I26" s="7">
        <f>FLOOR(G26,0.00001)*D26</f>
        <v>2243073.5000000005</v>
      </c>
    </row>
    <row r="27" spans="1:9" ht="13.5">
      <c r="A27" s="5"/>
      <c r="B27" s="24"/>
      <c r="C27" s="6" t="s">
        <v>26</v>
      </c>
      <c r="D27" s="21">
        <v>120000</v>
      </c>
      <c r="E27" s="28"/>
      <c r="F27" s="29"/>
      <c r="G27" s="30"/>
      <c r="H27" s="27"/>
      <c r="I27" s="7"/>
    </row>
    <row r="28" spans="1:9" ht="13.5">
      <c r="A28" s="5"/>
      <c r="B28" s="24"/>
      <c r="C28" s="6" t="s">
        <v>34</v>
      </c>
      <c r="D28" s="21">
        <v>120000</v>
      </c>
      <c r="E28" s="28"/>
      <c r="F28" s="29"/>
      <c r="G28" s="30"/>
      <c r="H28" s="27"/>
      <c r="I28" s="7"/>
    </row>
    <row r="29" spans="1:9" ht="13.5">
      <c r="A29" s="5"/>
      <c r="B29" s="24"/>
      <c r="C29" s="6" t="s">
        <v>27</v>
      </c>
      <c r="D29" s="21">
        <v>720000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28</v>
      </c>
      <c r="D30" s="21">
        <v>2637000</v>
      </c>
      <c r="E30" s="28"/>
      <c r="F30" s="29"/>
      <c r="G30" s="30"/>
      <c r="H30" s="27"/>
      <c r="I30" s="7"/>
    </row>
    <row r="31" spans="1:9" ht="13.5">
      <c r="A31" s="5"/>
      <c r="B31" s="24"/>
      <c r="C31" s="6" t="s">
        <v>29</v>
      </c>
      <c r="D31" s="21">
        <v>660000</v>
      </c>
      <c r="E31" s="28"/>
      <c r="F31" s="29"/>
      <c r="G31" s="30"/>
      <c r="H31" s="27"/>
      <c r="I31" s="7"/>
    </row>
    <row r="32" spans="1:9" ht="13.5">
      <c r="A32" s="5"/>
      <c r="B32" s="24"/>
      <c r="C32" s="6" t="s">
        <v>30</v>
      </c>
      <c r="D32" s="21">
        <v>600000</v>
      </c>
      <c r="E32" s="28"/>
      <c r="F32" s="29"/>
      <c r="G32" s="30"/>
      <c r="H32" s="27"/>
      <c r="I32" s="7"/>
    </row>
    <row r="33" spans="1:9" ht="13.5">
      <c r="A33" s="5"/>
      <c r="B33" s="24"/>
      <c r="C33" s="6" t="s">
        <v>31</v>
      </c>
      <c r="D33" s="21">
        <v>1280000</v>
      </c>
      <c r="E33" s="28"/>
      <c r="F33" s="29"/>
      <c r="G33" s="30"/>
      <c r="H33" s="27"/>
      <c r="I33" s="7"/>
    </row>
    <row r="34" spans="1:9" ht="13.5">
      <c r="A34" s="5"/>
      <c r="B34" s="24"/>
      <c r="C34" s="6"/>
      <c r="D34" s="6"/>
      <c r="E34" s="14"/>
      <c r="F34" s="29"/>
      <c r="G34" s="29"/>
      <c r="H34" s="7"/>
      <c r="I34" s="7"/>
    </row>
    <row r="35" spans="1:9" ht="13.5">
      <c r="A35" s="5">
        <v>4</v>
      </c>
      <c r="B35" s="24" t="s">
        <v>24</v>
      </c>
      <c r="C35" s="6">
        <v>7131830</v>
      </c>
      <c r="D35" s="21">
        <f>SUM(D36:D41)</f>
        <v>7131830</v>
      </c>
      <c r="E35" s="28">
        <f>(D35*100)/C35</f>
        <v>100</v>
      </c>
      <c r="F35" s="29">
        <v>0.3205</v>
      </c>
      <c r="G35" s="30">
        <v>0.3758</v>
      </c>
      <c r="H35" s="27">
        <f>((G35*100)/F35)-100</f>
        <v>17.254290171606883</v>
      </c>
      <c r="I35" s="7">
        <f>FLOOR(G35,0.00001)*D35</f>
        <v>2680141.714</v>
      </c>
    </row>
    <row r="36" spans="1:9" ht="13.5">
      <c r="A36" s="5"/>
      <c r="B36" s="24"/>
      <c r="C36" s="6" t="s">
        <v>32</v>
      </c>
      <c r="D36" s="21">
        <v>1800000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27</v>
      </c>
      <c r="D37" s="21">
        <v>800000</v>
      </c>
      <c r="E37" s="28"/>
      <c r="F37" s="29"/>
      <c r="G37" s="30"/>
      <c r="H37" s="27"/>
      <c r="I37" s="7"/>
    </row>
    <row r="38" spans="1:9" ht="13.5">
      <c r="A38" s="5"/>
      <c r="B38" s="24"/>
      <c r="C38" s="6" t="s">
        <v>28</v>
      </c>
      <c r="D38" s="21">
        <v>1200000</v>
      </c>
      <c r="E38" s="28"/>
      <c r="F38" s="29"/>
      <c r="G38" s="30"/>
      <c r="H38" s="27"/>
      <c r="I38" s="7"/>
    </row>
    <row r="39" spans="1:9" ht="13.5">
      <c r="A39" s="5"/>
      <c r="B39" s="24"/>
      <c r="C39" s="6" t="s">
        <v>29</v>
      </c>
      <c r="D39" s="21">
        <v>1137330</v>
      </c>
      <c r="E39" s="28"/>
      <c r="F39" s="29"/>
      <c r="G39" s="30"/>
      <c r="H39" s="27"/>
      <c r="I39" s="7"/>
    </row>
    <row r="40" spans="1:9" ht="13.5">
      <c r="A40" s="5"/>
      <c r="B40" s="24"/>
      <c r="C40" s="6" t="s">
        <v>33</v>
      </c>
      <c r="D40" s="21">
        <v>597500</v>
      </c>
      <c r="E40" s="28"/>
      <c r="F40" s="29"/>
      <c r="G40" s="30"/>
      <c r="H40" s="27"/>
      <c r="I40" s="7"/>
    </row>
    <row r="41" spans="1:9" ht="13.5">
      <c r="A41" s="5"/>
      <c r="B41" s="24"/>
      <c r="C41" s="6" t="s">
        <v>31</v>
      </c>
      <c r="D41" s="21">
        <v>1597000</v>
      </c>
      <c r="E41" s="28"/>
      <c r="F41" s="29"/>
      <c r="G41" s="30"/>
      <c r="H41" s="27"/>
      <c r="I41" s="7"/>
    </row>
    <row r="42" spans="1:9" ht="13.5">
      <c r="A42" s="5"/>
      <c r="B42" s="24"/>
      <c r="C42" s="6"/>
      <c r="D42" s="6"/>
      <c r="E42" s="14"/>
      <c r="F42" s="29"/>
      <c r="G42" s="29"/>
      <c r="H42" s="7"/>
      <c r="I42" s="7"/>
    </row>
    <row r="43" spans="1:9" ht="13.5">
      <c r="A43" s="5">
        <v>5</v>
      </c>
      <c r="B43" s="24" t="s">
        <v>24</v>
      </c>
      <c r="C43" s="6">
        <v>7014000</v>
      </c>
      <c r="D43" s="21">
        <f>SUM(D44:D50)</f>
        <v>6595500</v>
      </c>
      <c r="E43" s="28">
        <f>(D43*100)/C43</f>
        <v>94.0333618477331</v>
      </c>
      <c r="F43" s="29">
        <v>0.3205</v>
      </c>
      <c r="G43" s="30">
        <v>0.39</v>
      </c>
      <c r="H43" s="27">
        <f>((G43*100)/F43)-100</f>
        <v>21.684867394695786</v>
      </c>
      <c r="I43" s="7">
        <f>FLOOR(G43,0.00001)*D43</f>
        <v>2572245</v>
      </c>
    </row>
    <row r="44" spans="1:9" ht="13.5">
      <c r="A44" s="5"/>
      <c r="B44" s="24"/>
      <c r="C44" s="6" t="s">
        <v>32</v>
      </c>
      <c r="D44" s="21">
        <v>80000</v>
      </c>
      <c r="E44" s="28"/>
      <c r="F44" s="29"/>
      <c r="G44" s="30"/>
      <c r="H44" s="27"/>
      <c r="I44" s="7"/>
    </row>
    <row r="45" spans="1:9" ht="13.5">
      <c r="A45" s="5"/>
      <c r="B45" s="24"/>
      <c r="C45" s="6" t="s">
        <v>35</v>
      </c>
      <c r="D45" s="21">
        <v>834000</v>
      </c>
      <c r="E45" s="28"/>
      <c r="F45" s="29"/>
      <c r="G45" s="30"/>
      <c r="H45" s="27"/>
      <c r="I45" s="7"/>
    </row>
    <row r="46" spans="1:9" ht="13.5">
      <c r="A46" s="5"/>
      <c r="B46" s="24"/>
      <c r="C46" s="6" t="s">
        <v>27</v>
      </c>
      <c r="D46" s="21">
        <v>800000</v>
      </c>
      <c r="E46" s="28"/>
      <c r="F46" s="29"/>
      <c r="G46" s="30"/>
      <c r="H46" s="27"/>
      <c r="I46" s="7"/>
    </row>
    <row r="47" spans="1:9" ht="13.5">
      <c r="A47" s="5"/>
      <c r="B47" s="24"/>
      <c r="C47" s="6" t="s">
        <v>28</v>
      </c>
      <c r="D47" s="21">
        <v>1700000</v>
      </c>
      <c r="E47" s="28"/>
      <c r="F47" s="29"/>
      <c r="G47" s="30"/>
      <c r="H47" s="27"/>
      <c r="I47" s="7"/>
    </row>
    <row r="48" spans="1:9" ht="13.5">
      <c r="A48" s="5"/>
      <c r="B48" s="24"/>
      <c r="C48" s="6" t="s">
        <v>29</v>
      </c>
      <c r="D48" s="21">
        <v>1480000</v>
      </c>
      <c r="E48" s="28"/>
      <c r="F48" s="29"/>
      <c r="G48" s="30"/>
      <c r="H48" s="27"/>
      <c r="I48" s="7"/>
    </row>
    <row r="49" spans="1:9" ht="13.5">
      <c r="A49" s="5"/>
      <c r="B49" s="24"/>
      <c r="C49" s="6" t="s">
        <v>33</v>
      </c>
      <c r="D49" s="21">
        <v>1224500</v>
      </c>
      <c r="E49" s="28"/>
      <c r="F49" s="29"/>
      <c r="G49" s="30"/>
      <c r="H49" s="27"/>
      <c r="I49" s="7"/>
    </row>
    <row r="50" spans="1:9" ht="13.5">
      <c r="A50" s="5"/>
      <c r="B50" s="24"/>
      <c r="C50" s="6" t="s">
        <v>31</v>
      </c>
      <c r="D50" s="21">
        <v>477000</v>
      </c>
      <c r="E50" s="28"/>
      <c r="F50" s="29"/>
      <c r="G50" s="30"/>
      <c r="H50" s="27"/>
      <c r="I50" s="7"/>
    </row>
    <row r="51" spans="1:9" ht="13.5">
      <c r="A51" s="5"/>
      <c r="B51" s="24"/>
      <c r="C51" s="6"/>
      <c r="D51" s="6"/>
      <c r="E51" s="14"/>
      <c r="F51" s="29"/>
      <c r="G51" s="29"/>
      <c r="H51" s="7"/>
      <c r="I51" s="7"/>
    </row>
    <row r="52" spans="1:9" ht="13.5">
      <c r="A52" s="5">
        <v>6</v>
      </c>
      <c r="B52" s="24" t="s">
        <v>25</v>
      </c>
      <c r="C52" s="6">
        <v>6945000</v>
      </c>
      <c r="D52" s="21">
        <f>SUM(D53:D58)</f>
        <v>6945000</v>
      </c>
      <c r="E52" s="28">
        <f>(D52*100)/C52</f>
        <v>100</v>
      </c>
      <c r="F52" s="29">
        <v>0.32</v>
      </c>
      <c r="G52" s="30">
        <v>0.356</v>
      </c>
      <c r="H52" s="27">
        <f>((G52*100)/F52)-100</f>
        <v>11.25</v>
      </c>
      <c r="I52" s="7">
        <f>FLOOR(G52,0.00001)*D52</f>
        <v>2472420.0000000005</v>
      </c>
    </row>
    <row r="53" spans="1:9" ht="13.5">
      <c r="A53" s="5"/>
      <c r="B53" s="24"/>
      <c r="C53" s="6" t="s">
        <v>32</v>
      </c>
      <c r="D53" s="21">
        <v>800000</v>
      </c>
      <c r="E53" s="28"/>
      <c r="F53" s="29"/>
      <c r="G53" s="30"/>
      <c r="H53" s="27"/>
      <c r="I53" s="7"/>
    </row>
    <row r="54" spans="1:9" ht="13.5">
      <c r="A54" s="5"/>
      <c r="B54" s="24"/>
      <c r="C54" s="6" t="s">
        <v>27</v>
      </c>
      <c r="D54" s="21">
        <v>1920000</v>
      </c>
      <c r="E54" s="28"/>
      <c r="F54" s="29"/>
      <c r="G54" s="30"/>
      <c r="H54" s="27"/>
      <c r="I54" s="7"/>
    </row>
    <row r="55" spans="1:9" ht="13.5">
      <c r="A55" s="5"/>
      <c r="B55" s="24"/>
      <c r="C55" s="6" t="s">
        <v>28</v>
      </c>
      <c r="D55" s="21">
        <v>1000000</v>
      </c>
      <c r="E55" s="28"/>
      <c r="F55" s="29"/>
      <c r="G55" s="30"/>
      <c r="H55" s="27"/>
      <c r="I55" s="7"/>
    </row>
    <row r="56" spans="1:9" ht="13.5">
      <c r="A56" s="5"/>
      <c r="B56" s="24"/>
      <c r="C56" s="6" t="s">
        <v>29</v>
      </c>
      <c r="D56" s="21">
        <v>1362000</v>
      </c>
      <c r="E56" s="28"/>
      <c r="F56" s="29"/>
      <c r="G56" s="30"/>
      <c r="H56" s="27"/>
      <c r="I56" s="7"/>
    </row>
    <row r="57" spans="1:9" ht="13.5">
      <c r="A57" s="5"/>
      <c r="B57" s="24"/>
      <c r="C57" s="6" t="s">
        <v>33</v>
      </c>
      <c r="D57" s="21">
        <v>1106000</v>
      </c>
      <c r="E57" s="28"/>
      <c r="F57" s="29"/>
      <c r="G57" s="30"/>
      <c r="H57" s="27"/>
      <c r="I57" s="7"/>
    </row>
    <row r="58" spans="1:9" ht="13.5">
      <c r="A58" s="5"/>
      <c r="B58" s="24"/>
      <c r="C58" s="6" t="s">
        <v>31</v>
      </c>
      <c r="D58" s="21">
        <v>757000</v>
      </c>
      <c r="E58" s="28"/>
      <c r="F58" s="29"/>
      <c r="G58" s="30"/>
      <c r="H58" s="27"/>
      <c r="I58" s="7"/>
    </row>
    <row r="59" spans="1:9" ht="13.5">
      <c r="A59" s="5"/>
      <c r="B59" s="24"/>
      <c r="C59" s="6"/>
      <c r="D59" s="6"/>
      <c r="E59" s="14"/>
      <c r="F59" s="29"/>
      <c r="G59" s="29"/>
      <c r="H59" s="7"/>
      <c r="I59" s="7"/>
    </row>
    <row r="60" spans="1:9" ht="13.5">
      <c r="A60" s="11"/>
      <c r="B60" s="16" t="s">
        <v>14</v>
      </c>
      <c r="C60" s="12">
        <f>SUM(C10:C59)</f>
        <v>40020682</v>
      </c>
      <c r="D60" s="19">
        <f>SUM(D10,D18,D26,D35,D43,D52)</f>
        <v>39569182</v>
      </c>
      <c r="E60" s="25">
        <f>(D60*100)/C60</f>
        <v>98.87183331858263</v>
      </c>
      <c r="F60" s="20"/>
      <c r="G60" s="20"/>
      <c r="H60" s="13"/>
      <c r="I60" s="26">
        <f>SUM(I10:I59)</f>
        <v>15058317.1992</v>
      </c>
    </row>
    <row r="61" ht="12.75">
      <c r="C61" s="15"/>
    </row>
    <row r="62" spans="1:9" ht="13.5">
      <c r="A62" s="17"/>
      <c r="B62" s="16" t="s">
        <v>12</v>
      </c>
      <c r="C62" s="19">
        <f>SUM(C60)</f>
        <v>40020682</v>
      </c>
      <c r="D62" s="19">
        <f>SUM(D60)</f>
        <v>39569182</v>
      </c>
      <c r="E62" s="25">
        <f>(D62*100)/C62</f>
        <v>98.87183331858263</v>
      </c>
      <c r="F62" s="18"/>
      <c r="G62" s="18"/>
      <c r="H62" s="18"/>
      <c r="I62" s="31">
        <f>SUM(I60)</f>
        <v>15058317.1992</v>
      </c>
    </row>
    <row r="63" ht="12.75">
      <c r="C63" s="15"/>
    </row>
    <row r="64" ht="12.75">
      <c r="C64" s="15"/>
    </row>
    <row r="65" spans="2:3" ht="13.5">
      <c r="B65" s="5"/>
      <c r="C65" s="15"/>
    </row>
    <row r="66" spans="2:3" ht="13.5">
      <c r="B66" s="5"/>
      <c r="C66" s="15"/>
    </row>
    <row r="67" spans="2:3" ht="13.5">
      <c r="B67" s="5"/>
      <c r="C67" s="15"/>
    </row>
    <row r="68" spans="2:3" ht="13.5">
      <c r="B68" s="5"/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2007-12-06T14:22:09Z</dcterms:modified>
  <cp:category/>
  <cp:version/>
  <cp:contentType/>
  <cp:contentStatus/>
</cp:coreProperties>
</file>