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34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<sst xmlns="http://schemas.openxmlformats.org/spreadsheetml/2006/main" count="222" uniqueCount="40">
  <si>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</si>
  <si>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</si>
  <si>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</si>
  <si>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</si>
  <si>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</si>
  <si>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</si>
  <si>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</si>
  <si>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</si>
  <si>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</si>
  <si>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</si>
  <si>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</si>
  <si>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</si>
  <si>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</si>
  <si>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</si>
  <si>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</si>
  <si>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</si>
  <si>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</si>
  <si>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</si>
  <si>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</si>
  <si>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AVISO DE VENDA DE ARROZ EM CASCA Nº 534/07- 26/09/2007</t>
  </si>
  <si>
    <t>MT</t>
  </si>
  <si>
    <t>Agua Boa</t>
  </si>
  <si>
    <t>Alta Floresta</t>
  </si>
  <si>
    <t>BCMCO</t>
  </si>
  <si>
    <t>BNM</t>
  </si>
  <si>
    <t>BBM GO</t>
  </si>
  <si>
    <t xml:space="preserve"> BBM GO</t>
  </si>
  <si>
    <t xml:space="preserve"> BCMCO</t>
  </si>
  <si>
    <t>BCMMT</t>
  </si>
  <si>
    <t>BBSB</t>
  </si>
  <si>
    <t xml:space="preserve"> BBSB</t>
  </si>
  <si>
    <t>BMCS</t>
  </si>
  <si>
    <t xml:space="preserve"> BNM</t>
  </si>
  <si>
    <t xml:space="preserve"> BMCS</t>
  </si>
  <si>
    <t xml:space="preserve"> BCMMT</t>
  </si>
  <si>
    <t>Guaranta do Norte</t>
  </si>
  <si>
    <t>Novo Mundo</t>
  </si>
  <si>
    <t>Querencia</t>
  </si>
  <si>
    <t xml:space="preserve"> RETIRADO</t>
  </si>
  <si>
    <t xml:space="preserve"> BBM UB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</si>
</sst>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43" fontId="1" fillId="0" borderId="0" xfId="20" applyNumberFormat="1" applyFont="1" applyAlignment="1">
      <alignment horizontal="center" vertical="center"/>
    </xf>
    <xf numFmtId="181" fontId="1" fillId="0" borderId="0" xfId="20" applyNumberFormat="1" applyFont="1" applyAlignment="1">
      <alignment/>
    </xf>
    <xf numFmtId="180" fontId="1" fillId="0" borderId="0" xfId="0" applyNumberFormat="1" applyFont="1" applyAlignment="1">
      <alignment horizontal="right"/>
    </xf>
    <xf numFmtId="184" fontId="1" fillId="0" borderId="0" xfId="20" applyNumberFormat="1" applyFont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80" fontId="1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96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10"/>
  <sheetViews>
    <sheetView tabSelected="1" workbookViewId="0" topLeftCell="A1">
      <selection activeCell="I274" sqref="I274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20</v>
      </c>
      <c r="B8" s="38"/>
      <c r="C8" s="38"/>
      <c r="D8" s="38"/>
      <c r="E8" s="38"/>
      <c r="F8" s="38"/>
      <c r="G8" s="38"/>
      <c r="H8" s="38"/>
      <c r="I8" s="39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7" t="s">
        <v>21</v>
      </c>
      <c r="C10" s="6">
        <v>43000</v>
      </c>
      <c r="D10" s="22">
        <f>SUM(D11)</f>
        <v>43000</v>
      </c>
      <c r="E10" s="33">
        <f>(D10*100)/C10</f>
        <v>100</v>
      </c>
      <c r="F10" s="31">
        <v>0.388</v>
      </c>
      <c r="G10" s="34">
        <v>0.388</v>
      </c>
      <c r="H10" s="32">
        <f>((G10*100)/F10)-100</f>
        <v>0</v>
      </c>
      <c r="I10" s="7">
        <f>FLOOR(G10,0.00001)*D10</f>
        <v>16684</v>
      </c>
    </row>
    <row r="11" spans="1:9" ht="13.5">
      <c r="A11" s="5"/>
      <c r="B11" s="27"/>
      <c r="C11" s="27" t="s">
        <v>27</v>
      </c>
      <c r="D11" s="22">
        <v>43000</v>
      </c>
      <c r="E11" s="15"/>
      <c r="F11" s="15"/>
      <c r="G11" s="15"/>
      <c r="H11" s="7"/>
      <c r="I11" s="7"/>
    </row>
    <row r="12" spans="1:9" ht="13.5">
      <c r="A12" s="5"/>
      <c r="B12" s="27"/>
      <c r="C12" s="6"/>
      <c r="D12" s="6"/>
      <c r="E12" s="15"/>
      <c r="F12" s="15"/>
      <c r="G12" s="15"/>
      <c r="H12" s="7"/>
      <c r="I12" s="7"/>
    </row>
    <row r="13" spans="1:9" ht="13.5">
      <c r="A13" s="5">
        <v>2</v>
      </c>
      <c r="B13" s="27" t="s">
        <v>21</v>
      </c>
      <c r="C13" s="6">
        <v>145000</v>
      </c>
      <c r="D13" s="22">
        <f>SUM(D14:D15)</f>
        <v>145000</v>
      </c>
      <c r="E13" s="33">
        <f>(D13*100)/C13</f>
        <v>100</v>
      </c>
      <c r="F13" s="31">
        <v>0.312</v>
      </c>
      <c r="G13" s="41">
        <v>0.391</v>
      </c>
      <c r="H13" s="32">
        <f>((G13*100)/F13)-100</f>
        <v>25.320512820512832</v>
      </c>
      <c r="I13" s="7">
        <f>FLOOR(G13,0.00001)*D13</f>
        <v>56695</v>
      </c>
    </row>
    <row r="14" spans="1:9" ht="13.5">
      <c r="A14" s="5"/>
      <c r="B14" s="27"/>
      <c r="C14" s="6" t="s">
        <v>24</v>
      </c>
      <c r="D14" s="22">
        <v>90000</v>
      </c>
      <c r="E14" s="33"/>
      <c r="F14" s="31"/>
      <c r="G14" s="22"/>
      <c r="H14" s="32"/>
      <c r="I14" s="7"/>
    </row>
    <row r="15" spans="1:9" ht="13.5">
      <c r="A15" s="5"/>
      <c r="B15" s="27"/>
      <c r="C15" s="27" t="s">
        <v>26</v>
      </c>
      <c r="D15" s="22">
        <v>55000</v>
      </c>
      <c r="E15" s="15"/>
      <c r="F15" s="15"/>
      <c r="G15" s="15"/>
      <c r="H15" s="7"/>
      <c r="I15" s="7"/>
    </row>
    <row r="16" spans="1:9" ht="13.5">
      <c r="A16" s="5"/>
      <c r="B16" s="27"/>
      <c r="C16" s="6"/>
      <c r="D16" s="6"/>
      <c r="E16" s="15"/>
      <c r="F16" s="15"/>
      <c r="G16" s="15"/>
      <c r="H16" s="7"/>
      <c r="I16" s="7"/>
    </row>
    <row r="17" spans="1:9" ht="13.5">
      <c r="A17" s="5">
        <v>3</v>
      </c>
      <c r="B17" s="27" t="s">
        <v>21</v>
      </c>
      <c r="C17" s="6">
        <v>189175</v>
      </c>
      <c r="D17" s="22">
        <f>SUM(D18:D21)</f>
        <v>189175</v>
      </c>
      <c r="E17" s="33">
        <f>(D17*100)/C17</f>
        <v>100</v>
      </c>
      <c r="F17" s="31">
        <v>0.24</v>
      </c>
      <c r="G17" s="35">
        <v>0.353</v>
      </c>
      <c r="H17" s="32">
        <f>((G17*100)/F17)-100</f>
        <v>47.083333333333314</v>
      </c>
      <c r="I17" s="7">
        <f>FLOOR(G17,0.00001)*D17</f>
        <v>66778.77500000001</v>
      </c>
    </row>
    <row r="18" spans="1:9" ht="13.5">
      <c r="A18" s="5"/>
      <c r="B18" s="27"/>
      <c r="C18" s="6" t="s">
        <v>28</v>
      </c>
      <c r="D18" s="22">
        <v>30000</v>
      </c>
      <c r="E18" s="33"/>
      <c r="F18" s="31"/>
      <c r="G18" s="22"/>
      <c r="H18" s="32"/>
      <c r="I18" s="7"/>
    </row>
    <row r="19" spans="1:9" ht="13.5">
      <c r="A19" s="5"/>
      <c r="B19" s="27"/>
      <c r="C19" s="6" t="s">
        <v>24</v>
      </c>
      <c r="D19" s="22">
        <v>84175</v>
      </c>
      <c r="E19" s="33"/>
      <c r="F19" s="31"/>
      <c r="G19" s="22"/>
      <c r="H19" s="32"/>
      <c r="I19" s="7"/>
    </row>
    <row r="20" spans="1:9" ht="13.5">
      <c r="A20" s="5"/>
      <c r="B20" s="27"/>
      <c r="C20" s="27" t="s">
        <v>27</v>
      </c>
      <c r="D20" s="22">
        <v>40000</v>
      </c>
      <c r="E20" s="15"/>
      <c r="F20" s="15"/>
      <c r="G20" s="15"/>
      <c r="H20" s="7"/>
      <c r="I20" s="7"/>
    </row>
    <row r="21" spans="1:9" ht="13.5">
      <c r="A21" s="5"/>
      <c r="B21" s="27"/>
      <c r="C21" s="27" t="s">
        <v>26</v>
      </c>
      <c r="D21" s="22">
        <v>35000</v>
      </c>
      <c r="E21" s="15"/>
      <c r="F21" s="15"/>
      <c r="G21" s="15"/>
      <c r="H21" s="7"/>
      <c r="I21" s="7"/>
    </row>
    <row r="22" spans="1:9" ht="13.5">
      <c r="A22" s="5"/>
      <c r="B22" s="27"/>
      <c r="C22" s="6"/>
      <c r="D22" s="6"/>
      <c r="E22" s="15"/>
      <c r="F22" s="15"/>
      <c r="G22" s="15"/>
      <c r="H22" s="7"/>
      <c r="I22" s="7"/>
    </row>
    <row r="23" spans="1:9" ht="13.5">
      <c r="A23" s="5">
        <v>4</v>
      </c>
      <c r="B23" s="27" t="s">
        <v>21</v>
      </c>
      <c r="C23" s="6">
        <v>66900</v>
      </c>
      <c r="D23" s="22">
        <f>SUM(D24:D25)</f>
        <v>66900</v>
      </c>
      <c r="E23" s="33">
        <f>(D23*100)/C23</f>
        <v>100</v>
      </c>
      <c r="F23" s="31">
        <v>0.367</v>
      </c>
      <c r="G23" s="35">
        <v>0.384</v>
      </c>
      <c r="H23" s="32">
        <f>((G23*100)/F23)-100</f>
        <v>4.632152588555854</v>
      </c>
      <c r="I23" s="7">
        <f>FLOOR(G23,0.00001)*D23</f>
        <v>25689.600000000002</v>
      </c>
    </row>
    <row r="24" spans="1:9" ht="13.5">
      <c r="A24" s="5"/>
      <c r="B24" s="27"/>
      <c r="C24" s="6" t="s">
        <v>24</v>
      </c>
      <c r="D24" s="22">
        <v>10000</v>
      </c>
      <c r="E24" s="33"/>
      <c r="F24" s="31"/>
      <c r="G24" s="22"/>
      <c r="H24" s="32"/>
      <c r="I24" s="7"/>
    </row>
    <row r="25" spans="1:9" ht="13.5">
      <c r="A25" s="5"/>
      <c r="B25" s="27"/>
      <c r="C25" s="6" t="s">
        <v>25</v>
      </c>
      <c r="D25" s="22">
        <v>56900</v>
      </c>
      <c r="E25" s="33"/>
      <c r="F25" s="31"/>
      <c r="G25" s="22"/>
      <c r="H25" s="32"/>
      <c r="I25" s="7"/>
    </row>
    <row r="26" spans="1:9" ht="13.5">
      <c r="A26" s="5"/>
      <c r="B26" s="27"/>
      <c r="C26" s="6"/>
      <c r="D26" s="6"/>
      <c r="E26" s="15"/>
      <c r="F26" s="15"/>
      <c r="G26" s="15"/>
      <c r="H26" s="7"/>
      <c r="I26" s="7"/>
    </row>
    <row r="27" spans="1:9" ht="13.5">
      <c r="A27" s="5">
        <v>5</v>
      </c>
      <c r="B27" s="27" t="s">
        <v>21</v>
      </c>
      <c r="C27" s="6">
        <v>90000</v>
      </c>
      <c r="D27" s="22">
        <f>SUM(D28:D29)</f>
        <v>90000</v>
      </c>
      <c r="E27" s="33">
        <f>(D27*100)/C27</f>
        <v>100</v>
      </c>
      <c r="F27" s="31">
        <v>0.294</v>
      </c>
      <c r="G27" s="34">
        <v>0.392</v>
      </c>
      <c r="H27" s="32">
        <f>((G27*100)/F27)-100</f>
        <v>33.33333333333334</v>
      </c>
      <c r="I27" s="7">
        <f>FLOOR(G27,0.00001)*D27</f>
        <v>35280</v>
      </c>
    </row>
    <row r="28" spans="1:9" ht="13.5">
      <c r="A28" s="5"/>
      <c r="B28" s="27"/>
      <c r="C28" s="6" t="s">
        <v>29</v>
      </c>
      <c r="D28" s="22">
        <v>30000</v>
      </c>
      <c r="E28" s="33"/>
      <c r="F28" s="31"/>
      <c r="G28" s="32"/>
      <c r="H28" s="32"/>
      <c r="I28" s="7"/>
    </row>
    <row r="29" spans="1:9" ht="13.5">
      <c r="A29" s="5"/>
      <c r="B29" s="27"/>
      <c r="C29" s="27" t="s">
        <v>26</v>
      </c>
      <c r="D29" s="22">
        <v>60000</v>
      </c>
      <c r="E29" s="15"/>
      <c r="F29" s="15"/>
      <c r="G29" s="15"/>
      <c r="H29" s="7"/>
      <c r="I29" s="7"/>
    </row>
    <row r="30" spans="1:9" ht="13.5">
      <c r="A30" s="5"/>
      <c r="B30" s="27"/>
      <c r="C30" s="6"/>
      <c r="D30" s="6"/>
      <c r="E30" s="15"/>
      <c r="F30" s="15"/>
      <c r="G30" s="15"/>
      <c r="H30" s="7"/>
      <c r="I30" s="7"/>
    </row>
    <row r="31" spans="1:9" ht="13.5">
      <c r="A31" s="5">
        <v>6</v>
      </c>
      <c r="B31" s="27" t="s">
        <v>21</v>
      </c>
      <c r="C31" s="6">
        <v>53710</v>
      </c>
      <c r="D31" s="22">
        <f>SUM(D32)</f>
        <v>53710</v>
      </c>
      <c r="E31" s="33">
        <f>(D31*100)/C31</f>
        <v>100</v>
      </c>
      <c r="F31" s="31">
        <v>0.294</v>
      </c>
      <c r="G31" s="35">
        <v>0.41</v>
      </c>
      <c r="H31" s="32">
        <f>((G31*100)/F31)-100</f>
        <v>39.45578231292518</v>
      </c>
      <c r="I31" s="7">
        <f>FLOOR(G31,0.00001)*D31</f>
        <v>22021.100000000002</v>
      </c>
    </row>
    <row r="32" spans="1:9" ht="13.5">
      <c r="A32" s="5"/>
      <c r="B32" s="27"/>
      <c r="C32" s="27" t="s">
        <v>30</v>
      </c>
      <c r="D32" s="22">
        <v>53710</v>
      </c>
      <c r="E32" s="15"/>
      <c r="F32" s="15"/>
      <c r="G32" s="15"/>
      <c r="H32" s="7"/>
      <c r="I32" s="7"/>
    </row>
    <row r="33" spans="1:9" ht="13.5">
      <c r="A33" s="5"/>
      <c r="B33" s="27"/>
      <c r="C33" s="6"/>
      <c r="D33" s="6"/>
      <c r="E33" s="15"/>
      <c r="F33" s="15"/>
      <c r="G33" s="15"/>
      <c r="H33" s="7"/>
      <c r="I33" s="7"/>
    </row>
    <row r="34" spans="1:9" ht="13.5">
      <c r="A34" s="5">
        <v>7</v>
      </c>
      <c r="B34" s="27" t="s">
        <v>21</v>
      </c>
      <c r="C34" s="6">
        <v>57550</v>
      </c>
      <c r="D34" s="22">
        <f>SUM(D35)</f>
        <v>57550</v>
      </c>
      <c r="E34" s="33">
        <f>(D34*100)/C34</f>
        <v>100</v>
      </c>
      <c r="F34" s="31">
        <v>0.408</v>
      </c>
      <c r="G34" s="35">
        <v>0.408</v>
      </c>
      <c r="H34" s="32">
        <f>((G34*100)/F34)-100</f>
        <v>0</v>
      </c>
      <c r="I34" s="7">
        <f>FLOOR(G34,0.00001)*D34</f>
        <v>23480.4</v>
      </c>
    </row>
    <row r="35" spans="1:9" ht="13.5">
      <c r="A35" s="5"/>
      <c r="B35" s="27"/>
      <c r="C35" s="27" t="s">
        <v>26</v>
      </c>
      <c r="D35" s="22">
        <v>57550</v>
      </c>
      <c r="E35" s="15"/>
      <c r="F35" s="15"/>
      <c r="G35" s="15"/>
      <c r="H35" s="7"/>
      <c r="I35" s="7"/>
    </row>
    <row r="36" spans="1:9" ht="13.5">
      <c r="A36" s="5"/>
      <c r="B36" s="27"/>
      <c r="C36" s="6"/>
      <c r="D36" s="6"/>
      <c r="E36" s="15"/>
      <c r="F36" s="15"/>
      <c r="G36" s="15"/>
      <c r="H36" s="7"/>
      <c r="I36" s="7"/>
    </row>
    <row r="37" spans="1:9" ht="13.5">
      <c r="A37" s="5">
        <v>8</v>
      </c>
      <c r="B37" s="27" t="s">
        <v>22</v>
      </c>
      <c r="C37" s="6">
        <v>48000</v>
      </c>
      <c r="D37" s="22">
        <f>SUM(D38)</f>
        <v>48000</v>
      </c>
      <c r="E37" s="33">
        <f>(D37*100)/C37</f>
        <v>100</v>
      </c>
      <c r="F37" s="31">
        <v>0.276</v>
      </c>
      <c r="G37" s="35">
        <v>0.406</v>
      </c>
      <c r="H37" s="32">
        <f>((G37*100)/F37)-100</f>
        <v>47.10144927536231</v>
      </c>
      <c r="I37" s="7">
        <f>FLOOR(G37,0.00001)*D37</f>
        <v>19488</v>
      </c>
    </row>
    <row r="38" spans="1:9" ht="13.5">
      <c r="A38" s="5"/>
      <c r="B38" s="27"/>
      <c r="C38" s="27" t="s">
        <v>26</v>
      </c>
      <c r="D38" s="22">
        <v>48000</v>
      </c>
      <c r="E38" s="15"/>
      <c r="F38" s="15"/>
      <c r="G38" s="15"/>
      <c r="H38" s="7"/>
      <c r="I38" s="7"/>
    </row>
    <row r="39" spans="1:9" ht="13.5">
      <c r="A39" s="5"/>
      <c r="B39" s="27"/>
      <c r="C39" s="6"/>
      <c r="D39" s="6"/>
      <c r="E39" s="15"/>
      <c r="F39" s="15"/>
      <c r="G39" s="15"/>
      <c r="H39" s="7"/>
      <c r="I39" s="7"/>
    </row>
    <row r="40" spans="1:9" ht="13.5">
      <c r="A40" s="5">
        <v>9</v>
      </c>
      <c r="B40" s="27" t="s">
        <v>22</v>
      </c>
      <c r="C40" s="6">
        <v>791708</v>
      </c>
      <c r="D40" s="22">
        <f>SUM(D41:D44)</f>
        <v>640000</v>
      </c>
      <c r="E40" s="33">
        <f>(D40*100)/C40</f>
        <v>80.83788467465277</v>
      </c>
      <c r="F40" s="31">
        <v>0.294</v>
      </c>
      <c r="G40" s="34">
        <v>0.35</v>
      </c>
      <c r="H40" s="32">
        <f>((G40*100)/F40)-100</f>
        <v>19.04761904761905</v>
      </c>
      <c r="I40" s="7">
        <f>FLOOR(G40,0.00001)*D40</f>
        <v>224000.00000000003</v>
      </c>
    </row>
    <row r="41" spans="1:9" ht="13.5">
      <c r="A41" s="5"/>
      <c r="B41" s="27"/>
      <c r="C41" s="6" t="s">
        <v>31</v>
      </c>
      <c r="D41" s="22">
        <v>180000</v>
      </c>
      <c r="E41" s="33"/>
      <c r="F41" s="31"/>
      <c r="G41" s="32"/>
      <c r="H41" s="32"/>
      <c r="I41" s="7"/>
    </row>
    <row r="42" spans="1:9" ht="13.5">
      <c r="A42" s="5"/>
      <c r="B42" s="27"/>
      <c r="C42" s="6" t="s">
        <v>28</v>
      </c>
      <c r="D42" s="22">
        <v>130000</v>
      </c>
      <c r="E42" s="33"/>
      <c r="F42" s="31"/>
      <c r="G42" s="32"/>
      <c r="H42" s="32"/>
      <c r="I42" s="7"/>
    </row>
    <row r="43" spans="1:9" ht="13.5">
      <c r="A43" s="5"/>
      <c r="B43" s="27"/>
      <c r="C43" s="6" t="s">
        <v>24</v>
      </c>
      <c r="D43" s="22">
        <v>90000</v>
      </c>
      <c r="E43" s="33"/>
      <c r="F43" s="31"/>
      <c r="G43" s="32"/>
      <c r="H43" s="32"/>
      <c r="I43" s="7"/>
    </row>
    <row r="44" spans="1:9" ht="13.5">
      <c r="A44" s="5"/>
      <c r="B44" s="27"/>
      <c r="C44" s="27" t="s">
        <v>30</v>
      </c>
      <c r="D44" s="22">
        <v>240000</v>
      </c>
      <c r="E44" s="15"/>
      <c r="F44" s="15"/>
      <c r="G44" s="15"/>
      <c r="H44" s="7"/>
      <c r="I44" s="7"/>
    </row>
    <row r="45" spans="1:9" ht="13.5">
      <c r="A45" s="5"/>
      <c r="B45" s="27"/>
      <c r="C45" s="6"/>
      <c r="D45" s="6"/>
      <c r="E45" s="15"/>
      <c r="F45" s="15"/>
      <c r="G45" s="15"/>
      <c r="H45" s="7"/>
      <c r="I45" s="7"/>
    </row>
    <row r="46" spans="1:9" ht="13.5">
      <c r="A46" s="5">
        <v>10</v>
      </c>
      <c r="B46" s="27" t="s">
        <v>22</v>
      </c>
      <c r="C46" s="6">
        <v>849815</v>
      </c>
      <c r="D46" s="22">
        <f>SUM(D47:D50)</f>
        <v>849815</v>
      </c>
      <c r="E46" s="33">
        <f>(D46*100)/C46</f>
        <v>100</v>
      </c>
      <c r="F46" s="31">
        <v>0.294</v>
      </c>
      <c r="G46" s="35">
        <v>0.345</v>
      </c>
      <c r="H46" s="32">
        <f>((G46*100)/F46)-100</f>
        <v>17.34693877551021</v>
      </c>
      <c r="I46" s="7">
        <f>FLOOR(G46,0.00001)*D46</f>
        <v>293186.17500000005</v>
      </c>
    </row>
    <row r="47" spans="1:9" ht="13.5">
      <c r="A47" s="5"/>
      <c r="B47" s="27"/>
      <c r="C47" s="6" t="s">
        <v>31</v>
      </c>
      <c r="D47" s="22">
        <v>180000</v>
      </c>
      <c r="E47" s="33"/>
      <c r="F47" s="31"/>
      <c r="G47" s="22"/>
      <c r="H47" s="32"/>
      <c r="I47" s="7"/>
    </row>
    <row r="48" spans="1:9" ht="13.5">
      <c r="A48" s="5"/>
      <c r="B48" s="27"/>
      <c r="C48" s="6" t="s">
        <v>28</v>
      </c>
      <c r="D48" s="22">
        <v>120000</v>
      </c>
      <c r="E48" s="33"/>
      <c r="F48" s="31"/>
      <c r="G48" s="22"/>
      <c r="H48" s="32"/>
      <c r="I48" s="7"/>
    </row>
    <row r="49" spans="1:9" ht="13.5">
      <c r="A49" s="5"/>
      <c r="B49" s="27"/>
      <c r="C49" s="27" t="s">
        <v>32</v>
      </c>
      <c r="D49" s="22">
        <v>397815</v>
      </c>
      <c r="E49" s="15"/>
      <c r="F49" s="15"/>
      <c r="G49" s="15"/>
      <c r="H49" s="7"/>
      <c r="I49" s="7"/>
    </row>
    <row r="50" spans="1:9" ht="13.5">
      <c r="A50" s="5"/>
      <c r="B50" s="27"/>
      <c r="C50" s="27" t="s">
        <v>30</v>
      </c>
      <c r="D50" s="22">
        <v>152000</v>
      </c>
      <c r="E50" s="15"/>
      <c r="F50" s="15"/>
      <c r="G50" s="15"/>
      <c r="H50" s="7"/>
      <c r="I50" s="7"/>
    </row>
    <row r="51" spans="1:9" ht="13.5">
      <c r="A51" s="5"/>
      <c r="B51" s="27"/>
      <c r="C51" s="6"/>
      <c r="D51" s="6"/>
      <c r="E51" s="15"/>
      <c r="F51" s="15"/>
      <c r="G51" s="15"/>
      <c r="H51" s="7"/>
      <c r="I51" s="7"/>
    </row>
    <row r="52" spans="1:9" ht="13.5">
      <c r="A52" s="5">
        <v>11</v>
      </c>
      <c r="B52" s="27" t="s">
        <v>22</v>
      </c>
      <c r="C52" s="6">
        <v>1032870</v>
      </c>
      <c r="D52" s="22">
        <f>SUM(D53:D56)</f>
        <v>1032870</v>
      </c>
      <c r="E52" s="33">
        <f>(D52*100)/C52</f>
        <v>100</v>
      </c>
      <c r="F52" s="31">
        <v>0.294</v>
      </c>
      <c r="G52" s="35">
        <v>0.372</v>
      </c>
      <c r="H52" s="32">
        <f>((G52*100)/F52)-100</f>
        <v>26.53061224489798</v>
      </c>
      <c r="I52" s="7">
        <f>FLOOR(G52,0.00001)*D52</f>
        <v>384227.6400000001</v>
      </c>
    </row>
    <row r="53" spans="1:9" ht="13.5">
      <c r="A53" s="5"/>
      <c r="B53" s="27"/>
      <c r="C53" s="6" t="s">
        <v>31</v>
      </c>
      <c r="D53" s="22">
        <v>240000</v>
      </c>
      <c r="E53" s="33"/>
      <c r="F53" s="31"/>
      <c r="G53" s="22"/>
      <c r="H53" s="32"/>
      <c r="I53" s="7"/>
    </row>
    <row r="54" spans="1:9" ht="13.5">
      <c r="A54" s="5"/>
      <c r="B54" s="27"/>
      <c r="C54" s="6" t="s">
        <v>28</v>
      </c>
      <c r="D54" s="22">
        <v>90000</v>
      </c>
      <c r="E54" s="33"/>
      <c r="F54" s="31"/>
      <c r="G54" s="22"/>
      <c r="H54" s="32"/>
      <c r="I54" s="7"/>
    </row>
    <row r="55" spans="1:9" ht="13.5">
      <c r="A55" s="5"/>
      <c r="B55" s="27"/>
      <c r="C55" s="6" t="s">
        <v>24</v>
      </c>
      <c r="D55" s="22">
        <v>180000</v>
      </c>
      <c r="E55" s="33"/>
      <c r="F55" s="31"/>
      <c r="G55" s="22"/>
      <c r="H55" s="32"/>
      <c r="I55" s="7"/>
    </row>
    <row r="56" spans="1:9" ht="13.5">
      <c r="A56" s="5"/>
      <c r="B56" s="27"/>
      <c r="C56" s="27" t="s">
        <v>30</v>
      </c>
      <c r="D56" s="22">
        <v>522870</v>
      </c>
      <c r="E56" s="15"/>
      <c r="F56" s="15"/>
      <c r="G56" s="15"/>
      <c r="H56" s="7"/>
      <c r="I56" s="7"/>
    </row>
    <row r="57" spans="1:9" ht="13.5">
      <c r="A57" s="5"/>
      <c r="B57" s="27"/>
      <c r="C57" s="6"/>
      <c r="D57" s="6"/>
      <c r="E57" s="15"/>
      <c r="F57" s="15"/>
      <c r="G57" s="15"/>
      <c r="H57" s="7"/>
      <c r="I57" s="7"/>
    </row>
    <row r="58" spans="1:9" ht="13.5">
      <c r="A58" s="5">
        <v>12</v>
      </c>
      <c r="B58" s="27" t="s">
        <v>22</v>
      </c>
      <c r="C58" s="6">
        <v>15269</v>
      </c>
      <c r="D58" s="22">
        <f>SUM(D59)</f>
        <v>15269</v>
      </c>
      <c r="E58" s="33">
        <f>(D58*100)/C58</f>
        <v>100</v>
      </c>
      <c r="F58" s="31">
        <v>0.206</v>
      </c>
      <c r="G58" s="35">
        <v>0.342</v>
      </c>
      <c r="H58" s="32">
        <f>((G58*100)/F58)-100</f>
        <v>66.01941747572818</v>
      </c>
      <c r="I58" s="7">
        <f>FLOOR(G58,0.00001)*D58</f>
        <v>5221.9980000000005</v>
      </c>
    </row>
    <row r="59" spans="1:9" ht="13.5">
      <c r="A59" s="5"/>
      <c r="B59" s="27"/>
      <c r="C59" s="27" t="s">
        <v>30</v>
      </c>
      <c r="D59" s="6">
        <v>15269</v>
      </c>
      <c r="E59" s="15"/>
      <c r="F59" s="15"/>
      <c r="G59" s="15"/>
      <c r="H59" s="7"/>
      <c r="I59" s="7"/>
    </row>
    <row r="60" spans="1:9" ht="13.5">
      <c r="A60" s="5"/>
      <c r="B60" s="27"/>
      <c r="C60" s="6"/>
      <c r="D60" s="6"/>
      <c r="E60" s="15"/>
      <c r="F60" s="15"/>
      <c r="G60" s="15"/>
      <c r="H60" s="7"/>
      <c r="I60" s="7"/>
    </row>
    <row r="61" spans="1:9" ht="13.5">
      <c r="A61" s="5">
        <v>13</v>
      </c>
      <c r="B61" s="27" t="s">
        <v>22</v>
      </c>
      <c r="C61" s="6">
        <v>15267</v>
      </c>
      <c r="D61" s="22">
        <f>SUM(D62)</f>
        <v>15267</v>
      </c>
      <c r="E61" s="33">
        <f>(D61*100)/C61</f>
        <v>100</v>
      </c>
      <c r="F61" s="31">
        <v>0.256</v>
      </c>
      <c r="G61" s="34">
        <v>0.353</v>
      </c>
      <c r="H61" s="32">
        <f>((G61*100)/F61)-100</f>
        <v>37.890625</v>
      </c>
      <c r="I61" s="7">
        <f>FLOOR(G61,0.00001)*D61</f>
        <v>5389.251</v>
      </c>
    </row>
    <row r="62" spans="1:9" ht="13.5">
      <c r="A62" s="5"/>
      <c r="B62" s="27"/>
      <c r="C62" s="27" t="s">
        <v>30</v>
      </c>
      <c r="D62" s="22">
        <v>15267</v>
      </c>
      <c r="E62" s="15"/>
      <c r="F62" s="15"/>
      <c r="G62" s="15"/>
      <c r="H62" s="7"/>
      <c r="I62" s="7"/>
    </row>
    <row r="63" spans="1:9" ht="13.5">
      <c r="A63" s="5"/>
      <c r="B63" s="27"/>
      <c r="C63" s="6"/>
      <c r="D63" s="6"/>
      <c r="E63" s="15"/>
      <c r="F63" s="15"/>
      <c r="G63" s="15"/>
      <c r="H63" s="7"/>
      <c r="I63" s="7"/>
    </row>
    <row r="64" spans="1:9" ht="13.5">
      <c r="A64" s="5">
        <v>14</v>
      </c>
      <c r="B64" s="27" t="s">
        <v>22</v>
      </c>
      <c r="C64" s="6">
        <v>49909</v>
      </c>
      <c r="D64" s="22">
        <f>SUM(D65)</f>
        <v>49909</v>
      </c>
      <c r="E64" s="33">
        <f>(D64*100)/C64</f>
        <v>100</v>
      </c>
      <c r="F64" s="31">
        <v>0.276</v>
      </c>
      <c r="G64" s="35">
        <v>0.37</v>
      </c>
      <c r="H64" s="32">
        <f>((G64*100)/F64)-100</f>
        <v>34.05797101449275</v>
      </c>
      <c r="I64" s="7">
        <f>FLOOR(G64,0.00001)*D64</f>
        <v>18466.33</v>
      </c>
    </row>
    <row r="65" spans="1:9" ht="13.5">
      <c r="A65" s="5"/>
      <c r="B65" s="27"/>
      <c r="C65" s="27" t="s">
        <v>30</v>
      </c>
      <c r="D65" s="22">
        <v>49909</v>
      </c>
      <c r="E65" s="15"/>
      <c r="F65" s="15"/>
      <c r="G65" s="15"/>
      <c r="H65" s="7"/>
      <c r="I65" s="7"/>
    </row>
    <row r="66" spans="1:9" ht="13.5">
      <c r="A66" s="5"/>
      <c r="B66" s="27"/>
      <c r="C66" s="6"/>
      <c r="D66" s="6"/>
      <c r="E66" s="15"/>
      <c r="F66" s="15"/>
      <c r="G66" s="15"/>
      <c r="H66" s="7"/>
      <c r="I66" s="7"/>
    </row>
    <row r="67" spans="1:9" ht="13.5">
      <c r="A67" s="5">
        <v>15</v>
      </c>
      <c r="B67" s="27" t="s">
        <v>22</v>
      </c>
      <c r="C67" s="6">
        <v>77481</v>
      </c>
      <c r="D67" s="22">
        <f>SUM(D68:D70)</f>
        <v>77481</v>
      </c>
      <c r="E67" s="33">
        <f>(D67*100)/C67</f>
        <v>100</v>
      </c>
      <c r="F67" s="31">
        <v>0.223</v>
      </c>
      <c r="G67" s="35">
        <v>0.337</v>
      </c>
      <c r="H67" s="32">
        <f>((G67*100)/F67)-100</f>
        <v>51.12107623318386</v>
      </c>
      <c r="I67" s="7">
        <f>FLOOR(G67,0.00001)*D67</f>
        <v>26111.097</v>
      </c>
    </row>
    <row r="68" spans="1:9" ht="13.5">
      <c r="A68" s="5"/>
      <c r="B68" s="27"/>
      <c r="C68" s="6" t="s">
        <v>28</v>
      </c>
      <c r="D68" s="22">
        <v>26000</v>
      </c>
      <c r="E68" s="33"/>
      <c r="F68" s="31"/>
      <c r="G68" s="22"/>
      <c r="H68" s="32"/>
      <c r="I68" s="7"/>
    </row>
    <row r="69" spans="1:9" ht="13.5">
      <c r="A69" s="5"/>
      <c r="B69" s="27"/>
      <c r="C69" s="6" t="s">
        <v>24</v>
      </c>
      <c r="D69" s="22">
        <v>25000</v>
      </c>
      <c r="E69" s="33"/>
      <c r="F69" s="31"/>
      <c r="G69" s="22"/>
      <c r="H69" s="32"/>
      <c r="I69" s="7"/>
    </row>
    <row r="70" spans="1:9" ht="13.5">
      <c r="A70" s="5"/>
      <c r="B70" s="27"/>
      <c r="C70" s="27" t="s">
        <v>30</v>
      </c>
      <c r="D70" s="22">
        <v>26481</v>
      </c>
      <c r="E70" s="15"/>
      <c r="F70" s="15"/>
      <c r="G70" s="15"/>
      <c r="H70" s="7"/>
      <c r="I70" s="7"/>
    </row>
    <row r="71" spans="1:9" ht="13.5">
      <c r="A71" s="5"/>
      <c r="B71" s="27"/>
      <c r="C71" s="6"/>
      <c r="D71" s="6"/>
      <c r="E71" s="15"/>
      <c r="F71" s="15"/>
      <c r="G71" s="15"/>
      <c r="H71" s="7"/>
      <c r="I71" s="7"/>
    </row>
    <row r="72" spans="1:9" ht="13.5">
      <c r="A72" s="5">
        <v>16</v>
      </c>
      <c r="B72" s="27" t="s">
        <v>22</v>
      </c>
      <c r="C72" s="6">
        <v>69216</v>
      </c>
      <c r="D72" s="22">
        <f>SUM(D73)</f>
        <v>69216</v>
      </c>
      <c r="E72" s="33">
        <f>(D72*100)/C72</f>
        <v>100</v>
      </c>
      <c r="F72" s="31">
        <v>0.307</v>
      </c>
      <c r="G72" s="35">
        <v>0.359</v>
      </c>
      <c r="H72" s="32">
        <f>((G72*100)/F72)-100</f>
        <v>16.938110749185668</v>
      </c>
      <c r="I72" s="7">
        <f>FLOOR(G72,0.00001)*D72</f>
        <v>24848.544</v>
      </c>
    </row>
    <row r="73" spans="1:9" ht="13.5">
      <c r="A73" s="5"/>
      <c r="B73" s="27"/>
      <c r="C73" s="27" t="s">
        <v>30</v>
      </c>
      <c r="D73" s="22">
        <v>69216</v>
      </c>
      <c r="E73" s="15"/>
      <c r="F73" s="15"/>
      <c r="G73" s="15"/>
      <c r="H73" s="7"/>
      <c r="I73" s="7"/>
    </row>
    <row r="74" spans="1:9" ht="13.5">
      <c r="A74" s="5"/>
      <c r="B74" s="27"/>
      <c r="C74" s="6"/>
      <c r="D74" s="6"/>
      <c r="E74" s="15"/>
      <c r="F74" s="15"/>
      <c r="G74" s="15"/>
      <c r="H74" s="7"/>
      <c r="I74" s="7"/>
    </row>
    <row r="75" spans="1:9" ht="13.5">
      <c r="A75" s="5">
        <v>17</v>
      </c>
      <c r="B75" s="27" t="s">
        <v>22</v>
      </c>
      <c r="C75" s="6">
        <v>40942</v>
      </c>
      <c r="D75" s="22">
        <f>SUM(D76)</f>
        <v>40942</v>
      </c>
      <c r="E75" s="33">
        <f>(D75*100)/C75</f>
        <v>100</v>
      </c>
      <c r="F75" s="31">
        <v>0.29</v>
      </c>
      <c r="G75" s="34">
        <v>0.36</v>
      </c>
      <c r="H75" s="32">
        <f>((G75*100)/F75)-100</f>
        <v>24.13793103448276</v>
      </c>
      <c r="I75" s="7">
        <f>FLOOR(G75,0.00001)*D75</f>
        <v>14739.120000000003</v>
      </c>
    </row>
    <row r="76" spans="1:9" ht="13.5">
      <c r="A76" s="5"/>
      <c r="B76" s="27"/>
      <c r="C76" s="27" t="s">
        <v>30</v>
      </c>
      <c r="D76" s="22">
        <v>40942</v>
      </c>
      <c r="E76" s="15"/>
      <c r="F76" s="15"/>
      <c r="G76" s="15"/>
      <c r="H76" s="7"/>
      <c r="I76" s="7"/>
    </row>
    <row r="77" spans="1:9" ht="13.5">
      <c r="A77" s="5"/>
      <c r="B77" s="27"/>
      <c r="C77" s="6"/>
      <c r="D77" s="6"/>
      <c r="E77" s="15"/>
      <c r="F77" s="15"/>
      <c r="G77" s="15"/>
      <c r="H77" s="7"/>
      <c r="I77" s="7"/>
    </row>
    <row r="78" spans="1:9" ht="13.5">
      <c r="A78" s="5">
        <v>18</v>
      </c>
      <c r="B78" s="27" t="s">
        <v>22</v>
      </c>
      <c r="C78" s="6">
        <v>63790</v>
      </c>
      <c r="D78" s="22">
        <f>SUM(D79:D81)</f>
        <v>63790</v>
      </c>
      <c r="E78" s="33">
        <f>(D78*100)/C78</f>
        <v>100</v>
      </c>
      <c r="F78" s="31">
        <v>0.273</v>
      </c>
      <c r="G78" s="35">
        <v>0.353</v>
      </c>
      <c r="H78" s="32">
        <f>((G78*100)/F78)-100</f>
        <v>29.304029304029285</v>
      </c>
      <c r="I78" s="7">
        <f>FLOOR(G78,0.00001)*D78</f>
        <v>22517.870000000003</v>
      </c>
    </row>
    <row r="79" spans="1:9" ht="13.5">
      <c r="A79" s="5"/>
      <c r="B79" s="27"/>
      <c r="C79" s="27" t="s">
        <v>33</v>
      </c>
      <c r="D79" s="22">
        <v>15000</v>
      </c>
      <c r="E79" s="15"/>
      <c r="F79" s="15"/>
      <c r="G79" s="15"/>
      <c r="H79" s="7"/>
      <c r="I79" s="7"/>
    </row>
    <row r="80" spans="1:9" ht="13.5">
      <c r="A80" s="5"/>
      <c r="B80" s="27"/>
      <c r="C80" s="27" t="s">
        <v>34</v>
      </c>
      <c r="D80" s="22">
        <v>20000</v>
      </c>
      <c r="E80" s="15"/>
      <c r="F80" s="15"/>
      <c r="G80" s="15"/>
      <c r="H80" s="7"/>
      <c r="I80" s="7"/>
    </row>
    <row r="81" spans="1:9" ht="13.5">
      <c r="A81" s="5"/>
      <c r="B81" s="27"/>
      <c r="C81" s="27" t="s">
        <v>30</v>
      </c>
      <c r="D81" s="22">
        <v>28790</v>
      </c>
      <c r="E81" s="15"/>
      <c r="F81" s="15"/>
      <c r="G81" s="15"/>
      <c r="H81" s="7"/>
      <c r="I81" s="7"/>
    </row>
    <row r="82" spans="1:9" ht="13.5">
      <c r="A82" s="5"/>
      <c r="B82" s="27"/>
      <c r="C82" s="6"/>
      <c r="D82" s="6"/>
      <c r="E82" s="15"/>
      <c r="F82" s="15"/>
      <c r="G82" s="15"/>
      <c r="H82" s="7"/>
      <c r="I82" s="7"/>
    </row>
    <row r="83" spans="1:9" ht="13.5">
      <c r="A83" s="5">
        <v>19</v>
      </c>
      <c r="B83" s="27" t="s">
        <v>22</v>
      </c>
      <c r="C83" s="6">
        <v>72765</v>
      </c>
      <c r="D83" s="22">
        <f>SUM(D84:D85)</f>
        <v>72765</v>
      </c>
      <c r="E83" s="33">
        <f>(D83*100)/C83</f>
        <v>100</v>
      </c>
      <c r="F83" s="31">
        <v>0.346</v>
      </c>
      <c r="G83" s="35">
        <v>0.397</v>
      </c>
      <c r="H83" s="32">
        <f>((G83*100)/F83)-100</f>
        <v>14.739884393063605</v>
      </c>
      <c r="I83" s="7">
        <f>FLOOR(G83,0.00001)*D83</f>
        <v>28887.705</v>
      </c>
    </row>
    <row r="84" spans="1:9" ht="13.5">
      <c r="A84" s="5"/>
      <c r="B84" s="27"/>
      <c r="C84" s="6" t="s">
        <v>31</v>
      </c>
      <c r="D84" s="22">
        <v>15000</v>
      </c>
      <c r="E84" s="33"/>
      <c r="F84" s="31"/>
      <c r="G84" s="22"/>
      <c r="H84" s="32"/>
      <c r="I84" s="7"/>
    </row>
    <row r="85" spans="1:9" ht="13.5">
      <c r="A85" s="5"/>
      <c r="B85" s="27"/>
      <c r="C85" s="27" t="s">
        <v>30</v>
      </c>
      <c r="D85" s="22">
        <v>57765</v>
      </c>
      <c r="E85" s="15"/>
      <c r="F85" s="15"/>
      <c r="G85" s="15"/>
      <c r="H85" s="7"/>
      <c r="I85" s="7"/>
    </row>
    <row r="86" spans="1:9" ht="13.5">
      <c r="A86" s="5"/>
      <c r="B86" s="27"/>
      <c r="C86" s="6"/>
      <c r="D86" s="6"/>
      <c r="E86" s="15"/>
      <c r="F86" s="15"/>
      <c r="G86" s="15"/>
      <c r="H86" s="7"/>
      <c r="I86" s="7"/>
    </row>
    <row r="87" spans="1:9" ht="13.5">
      <c r="A87" s="5">
        <v>20</v>
      </c>
      <c r="B87" s="27" t="s">
        <v>22</v>
      </c>
      <c r="C87" s="6">
        <v>27416</v>
      </c>
      <c r="D87" s="22">
        <f>SUM(D88)</f>
        <v>27416</v>
      </c>
      <c r="E87" s="33">
        <f>(D87*100)/C87</f>
        <v>100</v>
      </c>
      <c r="F87" s="31">
        <v>0.367</v>
      </c>
      <c r="G87" s="35">
        <v>0.435</v>
      </c>
      <c r="H87" s="32">
        <f>((G87*100)/F87)-100</f>
        <v>18.52861035422343</v>
      </c>
      <c r="I87" s="7">
        <f>FLOOR(G87,0.00001)*D87</f>
        <v>11925.960000000001</v>
      </c>
    </row>
    <row r="88" spans="1:9" ht="13.5">
      <c r="A88" s="5"/>
      <c r="B88" s="27"/>
      <c r="C88" s="27" t="s">
        <v>34</v>
      </c>
      <c r="D88" s="22">
        <v>27416</v>
      </c>
      <c r="E88" s="15"/>
      <c r="F88" s="15"/>
      <c r="G88" s="15"/>
      <c r="H88" s="7"/>
      <c r="I88" s="7"/>
    </row>
    <row r="89" spans="1:9" ht="13.5">
      <c r="A89" s="5"/>
      <c r="B89" s="27"/>
      <c r="C89" s="6"/>
      <c r="D89" s="6"/>
      <c r="E89" s="15"/>
      <c r="F89" s="15"/>
      <c r="G89" s="15"/>
      <c r="H89" s="7"/>
      <c r="I89" s="7"/>
    </row>
    <row r="90" spans="1:9" ht="13.5">
      <c r="A90" s="5">
        <v>21</v>
      </c>
      <c r="B90" s="27" t="s">
        <v>22</v>
      </c>
      <c r="C90" s="6">
        <v>72910</v>
      </c>
      <c r="D90" s="22">
        <f>SUM(D91:D92)</f>
        <v>72910</v>
      </c>
      <c r="E90" s="33">
        <f>(D90*100)/C90</f>
        <v>100</v>
      </c>
      <c r="F90" s="31">
        <v>0.303</v>
      </c>
      <c r="G90" s="34">
        <v>0.391</v>
      </c>
      <c r="H90" s="32">
        <f>((G90*100)/F90)-100</f>
        <v>29.04290429042905</v>
      </c>
      <c r="I90" s="7">
        <f>FLOOR(G90,0.00001)*D90</f>
        <v>28507.81</v>
      </c>
    </row>
    <row r="91" spans="1:9" ht="13.5">
      <c r="A91" s="5"/>
      <c r="B91" s="27"/>
      <c r="C91" s="6" t="s">
        <v>24</v>
      </c>
      <c r="D91" s="22">
        <v>30000</v>
      </c>
      <c r="E91" s="33"/>
      <c r="F91" s="31"/>
      <c r="G91" s="32"/>
      <c r="H91" s="32"/>
      <c r="I91" s="7"/>
    </row>
    <row r="92" spans="1:9" ht="12.75" customHeight="1">
      <c r="A92" s="5"/>
      <c r="B92" s="27"/>
      <c r="C92" s="27" t="s">
        <v>30</v>
      </c>
      <c r="D92" s="22">
        <v>42910</v>
      </c>
      <c r="E92" s="15"/>
      <c r="F92" s="15"/>
      <c r="G92" s="15"/>
      <c r="H92" s="7"/>
      <c r="I92" s="7"/>
    </row>
    <row r="93" spans="1:9" ht="13.5">
      <c r="A93" s="5"/>
      <c r="B93" s="27"/>
      <c r="C93" s="6"/>
      <c r="D93" s="6"/>
      <c r="E93" s="15"/>
      <c r="F93" s="15"/>
      <c r="G93" s="15"/>
      <c r="H93" s="7"/>
      <c r="I93" s="7"/>
    </row>
    <row r="94" spans="1:9" ht="13.5">
      <c r="A94" s="5">
        <v>22</v>
      </c>
      <c r="B94" s="27" t="s">
        <v>22</v>
      </c>
      <c r="C94" s="6">
        <v>52694</v>
      </c>
      <c r="D94" s="22">
        <f>SUM(D95)</f>
        <v>52694</v>
      </c>
      <c r="E94" s="33">
        <f>(D94*100)/C94</f>
        <v>100</v>
      </c>
      <c r="F94" s="31">
        <v>0.256</v>
      </c>
      <c r="G94" s="35">
        <v>0.366</v>
      </c>
      <c r="H94" s="32">
        <f>((G94*100)/F94)-100</f>
        <v>42.96875</v>
      </c>
      <c r="I94" s="7">
        <f>FLOOR(G94,0.00001)*D94</f>
        <v>19286.004</v>
      </c>
    </row>
    <row r="95" spans="1:9" ht="13.5">
      <c r="A95" s="5"/>
      <c r="B95" s="27"/>
      <c r="C95" s="27" t="s">
        <v>30</v>
      </c>
      <c r="D95" s="22">
        <v>52694</v>
      </c>
      <c r="E95" s="15"/>
      <c r="F95" s="15"/>
      <c r="G95" s="15"/>
      <c r="H95" s="7"/>
      <c r="I95" s="7"/>
    </row>
    <row r="96" spans="1:9" ht="13.5">
      <c r="A96" s="5"/>
      <c r="B96" s="27"/>
      <c r="C96" s="6"/>
      <c r="D96" s="6"/>
      <c r="E96" s="15"/>
      <c r="F96" s="15"/>
      <c r="G96" s="15"/>
      <c r="H96" s="7"/>
      <c r="I96" s="7"/>
    </row>
    <row r="97" spans="1:9" ht="13.5">
      <c r="A97" s="5">
        <v>23</v>
      </c>
      <c r="B97" s="27" t="s">
        <v>22</v>
      </c>
      <c r="C97" s="6">
        <v>78886</v>
      </c>
      <c r="D97" s="22">
        <f>SUM(D98:D100)</f>
        <v>78886</v>
      </c>
      <c r="E97" s="33">
        <f>(D97*100)/C97</f>
        <v>100</v>
      </c>
      <c r="F97" s="31">
        <v>0.276</v>
      </c>
      <c r="G97" s="35">
        <v>0.35</v>
      </c>
      <c r="H97" s="32">
        <f>((G97*100)/F97)-100</f>
        <v>26.811594202898533</v>
      </c>
      <c r="I97" s="7">
        <f>FLOOR(G97,0.00001)*D97</f>
        <v>27610.100000000002</v>
      </c>
    </row>
    <row r="98" spans="1:9" ht="13.5">
      <c r="A98" s="5"/>
      <c r="B98" s="27"/>
      <c r="C98" s="6" t="s">
        <v>28</v>
      </c>
      <c r="D98" s="22">
        <v>15000</v>
      </c>
      <c r="E98" s="33"/>
      <c r="F98" s="31"/>
      <c r="G98" s="22"/>
      <c r="H98" s="32"/>
      <c r="I98" s="7"/>
    </row>
    <row r="99" spans="1:9" ht="13.5">
      <c r="A99" s="5"/>
      <c r="B99" s="27"/>
      <c r="C99" s="6" t="s">
        <v>24</v>
      </c>
      <c r="D99" s="22">
        <v>30000</v>
      </c>
      <c r="E99" s="33"/>
      <c r="F99" s="31"/>
      <c r="G99" s="22"/>
      <c r="H99" s="32"/>
      <c r="I99" s="7"/>
    </row>
    <row r="100" spans="1:9" ht="13.5">
      <c r="A100" s="5"/>
      <c r="B100" s="27"/>
      <c r="C100" s="27" t="s">
        <v>30</v>
      </c>
      <c r="D100" s="22">
        <v>33886</v>
      </c>
      <c r="E100" s="15"/>
      <c r="F100" s="15"/>
      <c r="G100" s="15"/>
      <c r="H100" s="7"/>
      <c r="I100" s="7"/>
    </row>
    <row r="101" spans="1:9" ht="13.5">
      <c r="A101" s="5"/>
      <c r="B101" s="27"/>
      <c r="C101" s="6"/>
      <c r="D101" s="6"/>
      <c r="E101" s="15"/>
      <c r="F101" s="15"/>
      <c r="G101" s="15"/>
      <c r="H101" s="7"/>
      <c r="I101" s="7"/>
    </row>
    <row r="102" spans="1:9" ht="13.5">
      <c r="A102" s="5">
        <v>24</v>
      </c>
      <c r="B102" s="27" t="s">
        <v>22</v>
      </c>
      <c r="C102" s="6">
        <v>44416</v>
      </c>
      <c r="D102" s="22">
        <f>SUM(D103)</f>
        <v>44416</v>
      </c>
      <c r="E102" s="33">
        <f>(D102*100)/C102</f>
        <v>100</v>
      </c>
      <c r="F102" s="31">
        <v>0.256</v>
      </c>
      <c r="G102" s="35">
        <v>0.36</v>
      </c>
      <c r="H102" s="32">
        <f>((G102*100)/F102)-100</f>
        <v>40.625</v>
      </c>
      <c r="I102" s="7">
        <f>FLOOR(G102,0.00001)*D102</f>
        <v>15989.760000000002</v>
      </c>
    </row>
    <row r="103" spans="1:9" ht="13.5">
      <c r="A103" s="5"/>
      <c r="B103" s="27"/>
      <c r="C103" s="27" t="s">
        <v>30</v>
      </c>
      <c r="D103" s="22">
        <v>44416</v>
      </c>
      <c r="E103" s="15"/>
      <c r="F103" s="15"/>
      <c r="G103" s="15"/>
      <c r="H103" s="7"/>
      <c r="I103" s="7"/>
    </row>
    <row r="104" spans="1:9" ht="13.5">
      <c r="A104" s="5"/>
      <c r="B104" s="27"/>
      <c r="C104" s="6"/>
      <c r="D104" s="6"/>
      <c r="E104" s="15"/>
      <c r="F104" s="15"/>
      <c r="G104" s="15"/>
      <c r="H104" s="7"/>
      <c r="I104" s="7"/>
    </row>
    <row r="105" spans="1:9" ht="13.5">
      <c r="A105" s="5">
        <v>25</v>
      </c>
      <c r="B105" s="27" t="s">
        <v>22</v>
      </c>
      <c r="C105" s="6">
        <v>81842</v>
      </c>
      <c r="D105" s="22">
        <f>SUM(D106:D107)</f>
        <v>81842</v>
      </c>
      <c r="E105" s="33">
        <f>(D105*100)/C105</f>
        <v>100</v>
      </c>
      <c r="F105" s="31">
        <v>0.294</v>
      </c>
      <c r="G105" s="35">
        <v>0.366</v>
      </c>
      <c r="H105" s="32">
        <f>((G105*100)/F105)-100</f>
        <v>24.489795918367363</v>
      </c>
      <c r="I105" s="7">
        <f>FLOOR(G105,0.00001)*D105</f>
        <v>29954.172000000002</v>
      </c>
    </row>
    <row r="106" spans="1:9" ht="13.5">
      <c r="A106" s="5"/>
      <c r="B106" s="27"/>
      <c r="C106" s="6" t="s">
        <v>28</v>
      </c>
      <c r="D106" s="22">
        <v>30000</v>
      </c>
      <c r="E106" s="33"/>
      <c r="F106" s="31"/>
      <c r="G106" s="22"/>
      <c r="H106" s="32"/>
      <c r="I106" s="7"/>
    </row>
    <row r="107" spans="1:9" ht="13.5">
      <c r="A107" s="5"/>
      <c r="B107" s="27"/>
      <c r="C107" s="27" t="s">
        <v>32</v>
      </c>
      <c r="D107" s="22">
        <v>51842</v>
      </c>
      <c r="E107" s="15"/>
      <c r="F107" s="15"/>
      <c r="G107" s="15"/>
      <c r="H107" s="7"/>
      <c r="I107" s="7"/>
    </row>
    <row r="108" spans="1:9" ht="13.5">
      <c r="A108" s="5"/>
      <c r="B108" s="27"/>
      <c r="C108" s="6"/>
      <c r="D108" s="6"/>
      <c r="E108" s="15"/>
      <c r="F108" s="15"/>
      <c r="G108" s="15"/>
      <c r="H108" s="7"/>
      <c r="I108" s="7"/>
    </row>
    <row r="109" spans="1:9" ht="13.5">
      <c r="A109" s="5">
        <v>26</v>
      </c>
      <c r="B109" s="27" t="s">
        <v>22</v>
      </c>
      <c r="C109" s="6">
        <v>72427</v>
      </c>
      <c r="D109" s="22">
        <f>SUM(D110)</f>
        <v>72427</v>
      </c>
      <c r="E109" s="33">
        <f>(D109*100)/C109</f>
        <v>100</v>
      </c>
      <c r="F109" s="31">
        <v>0.321</v>
      </c>
      <c r="G109" s="35">
        <v>0.377</v>
      </c>
      <c r="H109" s="32">
        <f>((G109*100)/F109)-100</f>
        <v>17.44548286604362</v>
      </c>
      <c r="I109" s="7">
        <f>FLOOR(G109,0.00001)*D109</f>
        <v>27304.979000000003</v>
      </c>
    </row>
    <row r="110" spans="1:9" ht="13.5">
      <c r="A110" s="5"/>
      <c r="B110" s="27"/>
      <c r="C110" s="27" t="s">
        <v>30</v>
      </c>
      <c r="D110" s="22">
        <v>72427</v>
      </c>
      <c r="E110" s="15"/>
      <c r="F110" s="15"/>
      <c r="G110" s="15"/>
      <c r="H110" s="7"/>
      <c r="I110" s="7"/>
    </row>
    <row r="111" spans="1:9" ht="13.5">
      <c r="A111" s="5"/>
      <c r="B111" s="27"/>
      <c r="C111" s="6"/>
      <c r="D111" s="6"/>
      <c r="E111" s="15"/>
      <c r="F111" s="15"/>
      <c r="G111" s="15"/>
      <c r="H111" s="7"/>
      <c r="I111" s="7"/>
    </row>
    <row r="112" spans="1:9" ht="13.5">
      <c r="A112" s="5">
        <v>27</v>
      </c>
      <c r="B112" s="27" t="s">
        <v>22</v>
      </c>
      <c r="C112" s="6">
        <v>52600</v>
      </c>
      <c r="D112" s="22">
        <f>SUM(D113)</f>
        <v>52600</v>
      </c>
      <c r="E112" s="33">
        <f>(D112*100)/C112</f>
        <v>100</v>
      </c>
      <c r="F112" s="31">
        <v>0.294</v>
      </c>
      <c r="G112" s="35">
        <v>0.351</v>
      </c>
      <c r="H112" s="32">
        <f>((G112*100)/F112)-100</f>
        <v>19.3877551020408</v>
      </c>
      <c r="I112" s="7">
        <f>FLOOR(G112,0.00001)*D112</f>
        <v>18462.600000000002</v>
      </c>
    </row>
    <row r="113" spans="1:9" ht="13.5">
      <c r="A113" s="5"/>
      <c r="B113" s="27"/>
      <c r="C113" s="27" t="s">
        <v>34</v>
      </c>
      <c r="D113" s="6">
        <v>52600</v>
      </c>
      <c r="E113" s="15"/>
      <c r="F113" s="15"/>
      <c r="G113" s="15"/>
      <c r="H113" s="7"/>
      <c r="I113" s="7"/>
    </row>
    <row r="114" spans="1:9" ht="13.5">
      <c r="A114" s="5"/>
      <c r="B114" s="27"/>
      <c r="C114" s="6"/>
      <c r="D114" s="6"/>
      <c r="E114" s="15"/>
      <c r="F114" s="15"/>
      <c r="G114" s="15"/>
      <c r="H114" s="7"/>
      <c r="I114" s="7"/>
    </row>
    <row r="115" spans="1:9" ht="13.5">
      <c r="A115" s="5">
        <v>28</v>
      </c>
      <c r="B115" s="27" t="s">
        <v>22</v>
      </c>
      <c r="C115" s="6">
        <v>68148</v>
      </c>
      <c r="D115" s="22">
        <f>SUM(D116:D117)</f>
        <v>68148</v>
      </c>
      <c r="E115" s="33">
        <f>(D115*100)/C115</f>
        <v>100</v>
      </c>
      <c r="F115" s="31">
        <v>0.282</v>
      </c>
      <c r="G115" s="34">
        <v>0.345</v>
      </c>
      <c r="H115" s="32">
        <f>((G115*100)/F115)-100</f>
        <v>22.340425531914903</v>
      </c>
      <c r="I115" s="7">
        <f>FLOOR(G115,0.00001)*D115</f>
        <v>23511.06</v>
      </c>
    </row>
    <row r="116" spans="1:9" ht="13.5">
      <c r="A116" s="5"/>
      <c r="B116" s="27"/>
      <c r="C116" s="6" t="s">
        <v>28</v>
      </c>
      <c r="D116" s="22">
        <v>35000</v>
      </c>
      <c r="E116" s="33"/>
      <c r="F116" s="31"/>
      <c r="G116" s="32"/>
      <c r="H116" s="32"/>
      <c r="I116" s="7"/>
    </row>
    <row r="117" spans="1:9" ht="13.5">
      <c r="A117" s="5"/>
      <c r="B117" s="27"/>
      <c r="C117" s="27" t="s">
        <v>30</v>
      </c>
      <c r="D117" s="22">
        <v>33148</v>
      </c>
      <c r="E117" s="15"/>
      <c r="F117" s="15"/>
      <c r="G117" s="15"/>
      <c r="H117" s="7"/>
      <c r="I117" s="7"/>
    </row>
    <row r="118" spans="1:9" ht="13.5">
      <c r="A118" s="5"/>
      <c r="B118" s="27"/>
      <c r="C118" s="6"/>
      <c r="D118" s="6"/>
      <c r="E118" s="15"/>
      <c r="F118" s="15"/>
      <c r="G118" s="15"/>
      <c r="H118" s="7"/>
      <c r="I118" s="7"/>
    </row>
    <row r="119" spans="1:9" ht="13.5">
      <c r="A119" s="5">
        <v>29</v>
      </c>
      <c r="B119" s="27" t="s">
        <v>22</v>
      </c>
      <c r="C119" s="6">
        <v>70400</v>
      </c>
      <c r="D119" s="22">
        <f>SUM(D120)</f>
        <v>70400</v>
      </c>
      <c r="E119" s="33">
        <f>(D119*100)/C119</f>
        <v>100</v>
      </c>
      <c r="F119" s="31">
        <v>0.346</v>
      </c>
      <c r="G119" s="35">
        <v>0.415</v>
      </c>
      <c r="H119" s="32">
        <f>((G119*100)/F119)-100</f>
        <v>19.94219653179192</v>
      </c>
      <c r="I119" s="7">
        <f>FLOOR(G119,0.00001)*D119</f>
        <v>29216.000000000004</v>
      </c>
    </row>
    <row r="120" spans="1:9" ht="13.5">
      <c r="A120" s="5"/>
      <c r="B120" s="27"/>
      <c r="C120" s="27" t="s">
        <v>30</v>
      </c>
      <c r="D120" s="22">
        <v>70400</v>
      </c>
      <c r="E120" s="15"/>
      <c r="F120" s="15"/>
      <c r="G120" s="15"/>
      <c r="H120" s="7"/>
      <c r="I120" s="7"/>
    </row>
    <row r="121" spans="1:9" ht="13.5">
      <c r="A121" s="5"/>
      <c r="B121" s="27"/>
      <c r="C121" s="6"/>
      <c r="D121" s="6"/>
      <c r="E121" s="15"/>
      <c r="F121" s="15"/>
      <c r="G121" s="15"/>
      <c r="H121" s="7"/>
      <c r="I121" s="7"/>
    </row>
    <row r="122" spans="1:9" ht="13.5">
      <c r="A122" s="5">
        <v>30</v>
      </c>
      <c r="B122" s="27" t="s">
        <v>22</v>
      </c>
      <c r="C122" s="6">
        <v>54479</v>
      </c>
      <c r="D122" s="22">
        <f>SUM(D123)</f>
        <v>54479</v>
      </c>
      <c r="E122" s="33">
        <f>(D122*100)/C122</f>
        <v>100</v>
      </c>
      <c r="F122" s="31">
        <v>0.261</v>
      </c>
      <c r="G122" s="35">
        <v>0.36</v>
      </c>
      <c r="H122" s="32">
        <f>((G122*100)/F122)-100</f>
        <v>37.931034482758605</v>
      </c>
      <c r="I122" s="7">
        <f>FLOOR(G122,0.00001)*D122</f>
        <v>19612.440000000002</v>
      </c>
    </row>
    <row r="123" spans="1:9" ht="13.5">
      <c r="A123" s="5"/>
      <c r="B123" s="27"/>
      <c r="C123" s="27" t="s">
        <v>30</v>
      </c>
      <c r="D123" s="22">
        <v>54479</v>
      </c>
      <c r="E123" s="15"/>
      <c r="F123" s="15"/>
      <c r="G123" s="15"/>
      <c r="H123" s="7"/>
      <c r="I123" s="7"/>
    </row>
    <row r="124" spans="1:9" ht="13.5">
      <c r="A124" s="5"/>
      <c r="B124" s="27"/>
      <c r="C124" s="6"/>
      <c r="D124" s="6"/>
      <c r="E124" s="15"/>
      <c r="F124" s="15"/>
      <c r="G124" s="15"/>
      <c r="H124" s="7"/>
      <c r="I124" s="7"/>
    </row>
    <row r="125" spans="1:9" ht="13.5">
      <c r="A125" s="5">
        <v>31</v>
      </c>
      <c r="B125" s="27" t="s">
        <v>22</v>
      </c>
      <c r="C125" s="6">
        <v>48399</v>
      </c>
      <c r="D125" s="22">
        <f>SUM(D126)</f>
        <v>48399</v>
      </c>
      <c r="E125" s="33">
        <f>(D125*100)/C125</f>
        <v>100</v>
      </c>
      <c r="F125" s="31">
        <v>0.256</v>
      </c>
      <c r="G125" s="35">
        <v>0.366</v>
      </c>
      <c r="H125" s="32">
        <f>((G125*100)/F125)-100</f>
        <v>42.96875</v>
      </c>
      <c r="I125" s="7">
        <f>FLOOR(G125,0.00001)*D125</f>
        <v>17714.034000000003</v>
      </c>
    </row>
    <row r="126" spans="1:9" ht="13.5">
      <c r="A126" s="5"/>
      <c r="B126" s="27"/>
      <c r="C126" s="27" t="s">
        <v>34</v>
      </c>
      <c r="D126" s="22">
        <v>48399</v>
      </c>
      <c r="E126" s="15"/>
      <c r="F126" s="15"/>
      <c r="G126" s="15"/>
      <c r="H126" s="7"/>
      <c r="I126" s="7"/>
    </row>
    <row r="127" spans="1:9" ht="13.5">
      <c r="A127" s="5"/>
      <c r="B127" s="27"/>
      <c r="C127" s="6"/>
      <c r="D127" s="6"/>
      <c r="E127" s="15"/>
      <c r="F127" s="15"/>
      <c r="G127" s="15"/>
      <c r="H127" s="7"/>
      <c r="I127" s="7"/>
    </row>
    <row r="128" spans="1:9" ht="13.5">
      <c r="A128" s="5">
        <v>32</v>
      </c>
      <c r="B128" s="27" t="s">
        <v>22</v>
      </c>
      <c r="C128" s="6">
        <v>21198</v>
      </c>
      <c r="D128" s="22">
        <f>SUM(D129)</f>
        <v>21198</v>
      </c>
      <c r="E128" s="33">
        <f>(D128*100)/C128</f>
        <v>100</v>
      </c>
      <c r="F128" s="31">
        <v>0.294</v>
      </c>
      <c r="G128" s="34">
        <v>0.373</v>
      </c>
      <c r="H128" s="32">
        <f>((G128*100)/F128)-100</f>
        <v>26.87074829931973</v>
      </c>
      <c r="I128" s="7">
        <f>FLOOR(G128,0.00001)*D128</f>
        <v>7906.854000000001</v>
      </c>
    </row>
    <row r="129" spans="1:9" ht="13.5">
      <c r="A129" s="5"/>
      <c r="B129" s="27"/>
      <c r="C129" s="27" t="s">
        <v>30</v>
      </c>
      <c r="D129" s="22">
        <v>21198</v>
      </c>
      <c r="E129" s="15"/>
      <c r="F129" s="15"/>
      <c r="G129" s="15"/>
      <c r="H129" s="7"/>
      <c r="I129" s="7"/>
    </row>
    <row r="130" spans="1:9" ht="13.5">
      <c r="A130" s="5"/>
      <c r="B130" s="27"/>
      <c r="C130" s="6"/>
      <c r="D130" s="6"/>
      <c r="E130" s="15"/>
      <c r="F130" s="15"/>
      <c r="G130" s="15"/>
      <c r="H130" s="7"/>
      <c r="I130" s="7"/>
    </row>
    <row r="131" spans="1:9" ht="13.5">
      <c r="A131" s="5">
        <v>33</v>
      </c>
      <c r="B131" s="27" t="s">
        <v>22</v>
      </c>
      <c r="C131" s="6">
        <v>40457</v>
      </c>
      <c r="D131" s="22">
        <f>SUM(D132)</f>
        <v>40457</v>
      </c>
      <c r="E131" s="33">
        <f>(D131*100)/C131</f>
        <v>100</v>
      </c>
      <c r="F131" s="31">
        <v>0.273</v>
      </c>
      <c r="G131" s="35">
        <v>0.391</v>
      </c>
      <c r="H131" s="32">
        <f>((G131*100)/F131)-100</f>
        <v>43.22344322344321</v>
      </c>
      <c r="I131" s="7">
        <f>FLOOR(G131,0.00001)*D131</f>
        <v>15818.687</v>
      </c>
    </row>
    <row r="132" spans="1:9" ht="13.5">
      <c r="A132" s="5"/>
      <c r="B132" s="27"/>
      <c r="C132" s="27" t="s">
        <v>30</v>
      </c>
      <c r="D132" s="22">
        <v>40457</v>
      </c>
      <c r="E132" s="15"/>
      <c r="F132" s="15"/>
      <c r="G132" s="15"/>
      <c r="H132" s="7"/>
      <c r="I132" s="7"/>
    </row>
    <row r="133" spans="1:9" ht="13.5">
      <c r="A133" s="5"/>
      <c r="B133" s="27"/>
      <c r="C133" s="6"/>
      <c r="D133" s="6"/>
      <c r="E133" s="15"/>
      <c r="F133" s="15"/>
      <c r="G133" s="15"/>
      <c r="H133" s="7"/>
      <c r="I133" s="7"/>
    </row>
    <row r="134" spans="1:9" ht="13.5">
      <c r="A134" s="5">
        <v>34</v>
      </c>
      <c r="B134" s="27" t="s">
        <v>22</v>
      </c>
      <c r="C134" s="6">
        <v>139879</v>
      </c>
      <c r="D134" s="22">
        <f>SUM(D135:D136)</f>
        <v>139879</v>
      </c>
      <c r="E134" s="33">
        <f>(D134*100)/C134</f>
        <v>100</v>
      </c>
      <c r="F134" s="31">
        <v>0.43</v>
      </c>
      <c r="G134" s="35">
        <v>0.473</v>
      </c>
      <c r="H134" s="32">
        <f>((G134*100)/F134)-100</f>
        <v>10</v>
      </c>
      <c r="I134" s="7">
        <f>FLOOR(G134,0.00001)*D134</f>
        <v>66162.767</v>
      </c>
    </row>
    <row r="135" spans="1:9" ht="13.5">
      <c r="A135" s="5"/>
      <c r="B135" s="27"/>
      <c r="C135" s="6" t="s">
        <v>28</v>
      </c>
      <c r="D135" s="22">
        <v>38000</v>
      </c>
      <c r="E135" s="33"/>
      <c r="F135" s="31"/>
      <c r="G135" s="22"/>
      <c r="H135" s="32"/>
      <c r="I135" s="7"/>
    </row>
    <row r="136" spans="1:9" ht="13.5">
      <c r="A136" s="5"/>
      <c r="B136" s="27"/>
      <c r="C136" s="27" t="s">
        <v>30</v>
      </c>
      <c r="D136" s="22">
        <v>101879</v>
      </c>
      <c r="E136" s="15"/>
      <c r="F136" s="15"/>
      <c r="G136" s="15"/>
      <c r="H136" s="7"/>
      <c r="I136" s="7"/>
    </row>
    <row r="137" spans="1:9" ht="13.5">
      <c r="A137" s="5"/>
      <c r="B137" s="27"/>
      <c r="C137" s="6"/>
      <c r="D137" s="6"/>
      <c r="E137" s="15"/>
      <c r="F137" s="15"/>
      <c r="G137" s="15"/>
      <c r="H137" s="7"/>
      <c r="I137" s="7"/>
    </row>
    <row r="138" spans="1:9" ht="13.5">
      <c r="A138" s="5">
        <v>35</v>
      </c>
      <c r="B138" s="27" t="s">
        <v>22</v>
      </c>
      <c r="C138" s="6">
        <v>41522</v>
      </c>
      <c r="D138" s="22">
        <f>SUM(D139)</f>
        <v>41522</v>
      </c>
      <c r="E138" s="33">
        <f>(D138*100)/C138</f>
        <v>100</v>
      </c>
      <c r="F138" s="31">
        <v>0.346</v>
      </c>
      <c r="G138" s="35">
        <v>0.419</v>
      </c>
      <c r="H138" s="32">
        <f>((G138*100)/F138)-100</f>
        <v>21.09826589595376</v>
      </c>
      <c r="I138" s="7">
        <f>FLOOR(G138,0.00001)*D138</f>
        <v>17397.718</v>
      </c>
    </row>
    <row r="139" spans="1:9" ht="13.5">
      <c r="A139" s="5"/>
      <c r="B139" s="27"/>
      <c r="C139" s="27" t="s">
        <v>30</v>
      </c>
      <c r="D139" s="6">
        <v>41522</v>
      </c>
      <c r="E139" s="15"/>
      <c r="F139" s="15"/>
      <c r="G139" s="15"/>
      <c r="H139" s="7"/>
      <c r="I139" s="7"/>
    </row>
    <row r="140" spans="1:9" ht="13.5">
      <c r="A140" s="5"/>
      <c r="B140" s="27"/>
      <c r="C140" s="6"/>
      <c r="D140" s="6"/>
      <c r="E140" s="15"/>
      <c r="F140" s="15"/>
      <c r="G140" s="15"/>
      <c r="H140" s="7"/>
      <c r="I140" s="7"/>
    </row>
    <row r="141" spans="1:9" ht="13.5">
      <c r="A141" s="5">
        <v>36</v>
      </c>
      <c r="B141" s="27" t="s">
        <v>22</v>
      </c>
      <c r="C141" s="6">
        <v>45865</v>
      </c>
      <c r="D141" s="22">
        <f>SUM(D142)</f>
        <v>45865</v>
      </c>
      <c r="E141" s="33">
        <f>(D141*100)/C141</f>
        <v>100</v>
      </c>
      <c r="F141" s="31">
        <v>0.388</v>
      </c>
      <c r="G141" s="34">
        <v>0.435</v>
      </c>
      <c r="H141" s="32">
        <f>((G141*100)/F141)-100</f>
        <v>12.113402061855666</v>
      </c>
      <c r="I141" s="7">
        <f>FLOOR(G141,0.00001)*D141</f>
        <v>19951.275</v>
      </c>
    </row>
    <row r="142" spans="1:9" ht="13.5">
      <c r="A142" s="5"/>
      <c r="B142" s="27"/>
      <c r="C142" s="27" t="s">
        <v>34</v>
      </c>
      <c r="D142" s="22">
        <v>45865</v>
      </c>
      <c r="E142" s="15"/>
      <c r="F142" s="15"/>
      <c r="G142" s="15"/>
      <c r="H142" s="7"/>
      <c r="I142" s="7"/>
    </row>
    <row r="143" spans="1:9" ht="13.5">
      <c r="A143" s="5"/>
      <c r="B143" s="27"/>
      <c r="C143" s="6"/>
      <c r="D143" s="6"/>
      <c r="E143" s="15"/>
      <c r="F143" s="15"/>
      <c r="G143" s="15"/>
      <c r="H143" s="7"/>
      <c r="I143" s="7"/>
    </row>
    <row r="144" spans="1:9" ht="13.5">
      <c r="A144" s="5">
        <v>37</v>
      </c>
      <c r="B144" s="27" t="s">
        <v>22</v>
      </c>
      <c r="C144" s="6">
        <v>73303</v>
      </c>
      <c r="D144" s="22">
        <f>SUM(D145:D146)</f>
        <v>73303</v>
      </c>
      <c r="E144" s="33">
        <f>(D144*100)/C144</f>
        <v>100</v>
      </c>
      <c r="F144" s="31">
        <v>0.312</v>
      </c>
      <c r="G144" s="35">
        <v>0.39</v>
      </c>
      <c r="H144" s="32">
        <f>((G144*100)/F144)-100</f>
        <v>25</v>
      </c>
      <c r="I144" s="7">
        <f>FLOOR(G144,0.00001)*D144</f>
        <v>28588.170000000002</v>
      </c>
    </row>
    <row r="145" spans="1:9" ht="13.5">
      <c r="A145" s="5"/>
      <c r="B145" s="27"/>
      <c r="C145" s="6" t="s">
        <v>28</v>
      </c>
      <c r="D145" s="22">
        <v>20000</v>
      </c>
      <c r="E145" s="33"/>
      <c r="F145" s="31"/>
      <c r="G145" s="22"/>
      <c r="H145" s="32"/>
      <c r="I145" s="7"/>
    </row>
    <row r="146" spans="1:9" ht="13.5">
      <c r="A146" s="5"/>
      <c r="B146" s="27"/>
      <c r="C146" s="27" t="s">
        <v>30</v>
      </c>
      <c r="D146" s="22">
        <v>53303</v>
      </c>
      <c r="E146" s="15"/>
      <c r="F146" s="15"/>
      <c r="G146" s="15"/>
      <c r="H146" s="7"/>
      <c r="I146" s="7"/>
    </row>
    <row r="147" spans="1:9" ht="13.5">
      <c r="A147" s="5"/>
      <c r="B147" s="27"/>
      <c r="C147" s="6"/>
      <c r="D147" s="6"/>
      <c r="E147" s="15"/>
      <c r="F147" s="15"/>
      <c r="G147" s="15"/>
      <c r="H147" s="7"/>
      <c r="I147" s="7"/>
    </row>
    <row r="148" spans="1:9" ht="13.5">
      <c r="A148" s="5">
        <v>38</v>
      </c>
      <c r="B148" s="27" t="s">
        <v>22</v>
      </c>
      <c r="C148" s="6">
        <v>40085</v>
      </c>
      <c r="D148" s="22">
        <f>SUM(D149)</f>
        <v>40085</v>
      </c>
      <c r="E148" s="33">
        <f>(D148*100)/C148</f>
        <v>100</v>
      </c>
      <c r="F148" s="31">
        <v>0.312</v>
      </c>
      <c r="G148" s="35">
        <v>0.405</v>
      </c>
      <c r="H148" s="32">
        <f>((G148*100)/F148)-100</f>
        <v>29.80769230769232</v>
      </c>
      <c r="I148" s="7">
        <f>FLOOR(G148,0.00001)*D148</f>
        <v>16234.425000000001</v>
      </c>
    </row>
    <row r="149" spans="1:9" ht="13.5">
      <c r="A149" s="5"/>
      <c r="B149" s="27"/>
      <c r="C149" s="27" t="s">
        <v>30</v>
      </c>
      <c r="D149" s="22">
        <v>40085</v>
      </c>
      <c r="E149" s="15"/>
      <c r="F149" s="15"/>
      <c r="G149" s="15"/>
      <c r="H149" s="7"/>
      <c r="I149" s="7"/>
    </row>
    <row r="150" spans="1:9" ht="13.5">
      <c r="A150" s="5"/>
      <c r="B150" s="27"/>
      <c r="C150" s="6"/>
      <c r="D150" s="6"/>
      <c r="E150" s="15"/>
      <c r="F150" s="15"/>
      <c r="G150" s="15"/>
      <c r="H150" s="7"/>
      <c r="I150" s="7"/>
    </row>
    <row r="151" spans="1:9" ht="13.5">
      <c r="A151" s="5">
        <v>39</v>
      </c>
      <c r="B151" s="27" t="s">
        <v>22</v>
      </c>
      <c r="C151" s="6">
        <v>80924</v>
      </c>
      <c r="D151" s="22">
        <f>SUM(D152:D153)</f>
        <v>80924</v>
      </c>
      <c r="E151" s="33">
        <f>(D151*100)/C151</f>
        <v>100</v>
      </c>
      <c r="F151" s="31">
        <v>0.258</v>
      </c>
      <c r="G151" s="35">
        <v>0.361</v>
      </c>
      <c r="H151" s="32">
        <f>((G151*100)/F151)-100</f>
        <v>39.92248062015503</v>
      </c>
      <c r="I151" s="7">
        <f>FLOOR(G151,0.00001)*D151</f>
        <v>29213.564000000002</v>
      </c>
    </row>
    <row r="152" spans="1:9" ht="13.5">
      <c r="A152" s="5"/>
      <c r="B152" s="27"/>
      <c r="C152" s="6" t="s">
        <v>28</v>
      </c>
      <c r="D152" s="22">
        <v>45000</v>
      </c>
      <c r="E152" s="33"/>
      <c r="F152" s="31"/>
      <c r="G152" s="22"/>
      <c r="H152" s="32"/>
      <c r="I152" s="7"/>
    </row>
    <row r="153" spans="1:9" ht="13.5">
      <c r="A153" s="5"/>
      <c r="B153" s="27"/>
      <c r="C153" s="27" t="s">
        <v>30</v>
      </c>
      <c r="D153" s="22">
        <v>35924</v>
      </c>
      <c r="E153" s="15"/>
      <c r="F153" s="15"/>
      <c r="G153" s="15"/>
      <c r="H153" s="7"/>
      <c r="I153" s="7"/>
    </row>
    <row r="154" spans="1:9" ht="13.5">
      <c r="A154" s="5"/>
      <c r="B154" s="27"/>
      <c r="C154" s="6"/>
      <c r="D154" s="6"/>
      <c r="E154" s="15"/>
      <c r="F154" s="15"/>
      <c r="G154" s="15"/>
      <c r="H154" s="7"/>
      <c r="I154" s="7"/>
    </row>
    <row r="155" spans="1:9" ht="13.5">
      <c r="A155" s="5">
        <v>40</v>
      </c>
      <c r="B155" s="27" t="s">
        <v>22</v>
      </c>
      <c r="C155" s="6">
        <v>40082</v>
      </c>
      <c r="D155" s="22">
        <f>SUM(D156)</f>
        <v>40082</v>
      </c>
      <c r="E155" s="33">
        <f>(D155*100)/C155</f>
        <v>100</v>
      </c>
      <c r="F155" s="31">
        <v>0.273</v>
      </c>
      <c r="G155" s="35">
        <v>0.395</v>
      </c>
      <c r="H155" s="32">
        <f>((G155*100)/F155)-100</f>
        <v>44.68864468864467</v>
      </c>
      <c r="I155" s="7">
        <f>FLOOR(G155,0.00001)*D155</f>
        <v>15832.390000000001</v>
      </c>
    </row>
    <row r="156" spans="1:9" ht="13.5">
      <c r="A156" s="5"/>
      <c r="B156" s="27"/>
      <c r="C156" s="27" t="s">
        <v>34</v>
      </c>
      <c r="D156" s="22">
        <v>40082</v>
      </c>
      <c r="E156" s="15"/>
      <c r="F156" s="15"/>
      <c r="G156" s="15"/>
      <c r="H156" s="7"/>
      <c r="I156" s="7"/>
    </row>
    <row r="157" spans="1:9" ht="13.5">
      <c r="A157" s="5"/>
      <c r="B157" s="27"/>
      <c r="C157" s="6"/>
      <c r="D157" s="6"/>
      <c r="E157" s="15"/>
      <c r="F157" s="15"/>
      <c r="G157" s="15"/>
      <c r="H157" s="7"/>
      <c r="I157" s="7"/>
    </row>
    <row r="158" spans="1:9" ht="13.5">
      <c r="A158" s="5">
        <v>41</v>
      </c>
      <c r="B158" s="27" t="s">
        <v>22</v>
      </c>
      <c r="C158" s="6">
        <v>49712</v>
      </c>
      <c r="D158" s="22">
        <f>SUM(D159)</f>
        <v>49712</v>
      </c>
      <c r="E158" s="33">
        <f>(D158*100)/C158</f>
        <v>100</v>
      </c>
      <c r="F158" s="31">
        <v>0.302</v>
      </c>
      <c r="G158" s="34">
        <v>0.391</v>
      </c>
      <c r="H158" s="32">
        <f>((G158*100)/F158)-100</f>
        <v>29.470198675496704</v>
      </c>
      <c r="I158" s="7">
        <f>FLOOR(G158,0.00001)*D158</f>
        <v>19437.392</v>
      </c>
    </row>
    <row r="159" spans="1:9" ht="13.5">
      <c r="A159" s="5"/>
      <c r="B159" s="27"/>
      <c r="C159" s="27" t="s">
        <v>30</v>
      </c>
      <c r="D159" s="22">
        <v>49712</v>
      </c>
      <c r="E159" s="15"/>
      <c r="F159" s="15"/>
      <c r="G159" s="15"/>
      <c r="H159" s="7"/>
      <c r="I159" s="7"/>
    </row>
    <row r="160" spans="1:9" ht="13.5">
      <c r="A160" s="5"/>
      <c r="B160" s="27"/>
      <c r="C160" s="6"/>
      <c r="D160" s="6"/>
      <c r="E160" s="15"/>
      <c r="F160" s="15"/>
      <c r="G160" s="15"/>
      <c r="H160" s="7"/>
      <c r="I160" s="7"/>
    </row>
    <row r="161" spans="1:9" ht="13.5">
      <c r="A161" s="5">
        <v>42</v>
      </c>
      <c r="B161" s="27" t="s">
        <v>22</v>
      </c>
      <c r="C161" s="6">
        <v>53681</v>
      </c>
      <c r="D161" s="22">
        <f>SUM(D162)</f>
        <v>53681</v>
      </c>
      <c r="E161" s="33">
        <f>(D161*100)/C161</f>
        <v>100</v>
      </c>
      <c r="F161" s="31">
        <v>0.302</v>
      </c>
      <c r="G161" s="35">
        <v>0.416</v>
      </c>
      <c r="H161" s="32">
        <f>((G161*100)/F161)-100</f>
        <v>37.748344370860934</v>
      </c>
      <c r="I161" s="7">
        <f>FLOOR(G161,0.00001)*D161</f>
        <v>22331.296000000002</v>
      </c>
    </row>
    <row r="162" spans="1:9" ht="13.5">
      <c r="A162" s="5"/>
      <c r="B162" s="27"/>
      <c r="C162" s="27" t="s">
        <v>34</v>
      </c>
      <c r="D162" s="22">
        <v>53681</v>
      </c>
      <c r="E162" s="15"/>
      <c r="F162" s="15"/>
      <c r="G162" s="15"/>
      <c r="H162" s="7"/>
      <c r="I162" s="7"/>
    </row>
    <row r="163" spans="1:9" ht="13.5">
      <c r="A163" s="5"/>
      <c r="B163" s="27"/>
      <c r="C163" s="6"/>
      <c r="D163" s="6"/>
      <c r="E163" s="15"/>
      <c r="F163" s="15"/>
      <c r="G163" s="15"/>
      <c r="H163" s="7"/>
      <c r="I163" s="7"/>
    </row>
    <row r="164" spans="1:9" ht="13.5">
      <c r="A164" s="5">
        <v>43</v>
      </c>
      <c r="B164" s="27" t="s">
        <v>35</v>
      </c>
      <c r="C164" s="6">
        <v>80497</v>
      </c>
      <c r="D164" s="22">
        <f>SUM(D165:D166)</f>
        <v>80497</v>
      </c>
      <c r="E164" s="33">
        <f>(D164*100)/C164</f>
        <v>100</v>
      </c>
      <c r="F164" s="31">
        <v>0.367</v>
      </c>
      <c r="G164" s="35">
        <v>0.431</v>
      </c>
      <c r="H164" s="32">
        <f>((G164*100)/F164)-100</f>
        <v>17.438692098092645</v>
      </c>
      <c r="I164" s="7">
        <f>FLOOR(G164,0.00001)*D164</f>
        <v>34694.207</v>
      </c>
    </row>
    <row r="165" spans="1:9" ht="13.5">
      <c r="A165" s="5"/>
      <c r="B165" s="27"/>
      <c r="C165" s="6" t="s">
        <v>28</v>
      </c>
      <c r="D165" s="22">
        <v>40497</v>
      </c>
      <c r="E165" s="33"/>
      <c r="F165" s="31"/>
      <c r="G165" s="22"/>
      <c r="H165" s="32"/>
      <c r="I165" s="7"/>
    </row>
    <row r="166" spans="1:9" ht="13.5">
      <c r="A166" s="5"/>
      <c r="B166" s="27"/>
      <c r="C166" s="27" t="s">
        <v>30</v>
      </c>
      <c r="D166" s="22">
        <v>40000</v>
      </c>
      <c r="E166" s="15"/>
      <c r="F166" s="15"/>
      <c r="G166" s="15"/>
      <c r="H166" s="7"/>
      <c r="I166" s="7"/>
    </row>
    <row r="167" spans="1:9" ht="13.5">
      <c r="A167" s="5"/>
      <c r="B167" s="27"/>
      <c r="C167" s="6"/>
      <c r="D167" s="6"/>
      <c r="E167" s="15"/>
      <c r="F167" s="15"/>
      <c r="G167" s="15"/>
      <c r="H167" s="7"/>
      <c r="I167" s="7"/>
    </row>
    <row r="168" spans="1:9" ht="13.5">
      <c r="A168" s="5">
        <v>44</v>
      </c>
      <c r="B168" s="27" t="s">
        <v>35</v>
      </c>
      <c r="C168" s="6">
        <v>81896</v>
      </c>
      <c r="D168" s="22">
        <f>SUM(D169:D170)</f>
        <v>81896</v>
      </c>
      <c r="E168" s="33">
        <f>(D168*100)/C168</f>
        <v>100</v>
      </c>
      <c r="F168" s="31">
        <v>0.348</v>
      </c>
      <c r="G168" s="35">
        <v>0.47</v>
      </c>
      <c r="H168" s="32">
        <f>((G168*100)/F168)-100</f>
        <v>35.05747126436782</v>
      </c>
      <c r="I168" s="7">
        <f>FLOOR(G168,0.00001)*D168</f>
        <v>38491.12</v>
      </c>
    </row>
    <row r="169" spans="1:9" ht="13.5">
      <c r="A169" s="5"/>
      <c r="B169" s="27"/>
      <c r="C169" s="6" t="s">
        <v>28</v>
      </c>
      <c r="D169" s="22">
        <v>41896</v>
      </c>
      <c r="E169" s="33"/>
      <c r="F169" s="31"/>
      <c r="G169" s="22"/>
      <c r="H169" s="32"/>
      <c r="I169" s="7"/>
    </row>
    <row r="170" spans="1:9" ht="13.5">
      <c r="A170" s="5"/>
      <c r="B170" s="27"/>
      <c r="C170" s="27" t="s">
        <v>30</v>
      </c>
      <c r="D170" s="22">
        <v>40000</v>
      </c>
      <c r="E170" s="15"/>
      <c r="F170" s="15"/>
      <c r="G170" s="15"/>
      <c r="H170" s="7"/>
      <c r="I170" s="7"/>
    </row>
    <row r="171" spans="1:9" ht="13.5">
      <c r="A171" s="5"/>
      <c r="B171" s="27"/>
      <c r="C171" s="6"/>
      <c r="D171" s="6"/>
      <c r="E171" s="15"/>
      <c r="F171" s="15"/>
      <c r="G171" s="15"/>
      <c r="H171" s="7"/>
      <c r="I171" s="7"/>
    </row>
    <row r="172" spans="1:9" ht="13.5">
      <c r="A172" s="5">
        <v>45</v>
      </c>
      <c r="B172" s="27" t="s">
        <v>35</v>
      </c>
      <c r="C172" s="6">
        <v>70167</v>
      </c>
      <c r="D172" s="22">
        <f>SUM(D173:D174)</f>
        <v>70167</v>
      </c>
      <c r="E172" s="33">
        <f>(D172*100)/C172</f>
        <v>100</v>
      </c>
      <c r="F172" s="31">
        <v>0.312</v>
      </c>
      <c r="G172" s="35">
        <v>0.42</v>
      </c>
      <c r="H172" s="32">
        <f>((G172*100)/F172)-100</f>
        <v>34.61538461538461</v>
      </c>
      <c r="I172" s="7">
        <f>FLOOR(G172,0.00001)*D172</f>
        <v>29470.140000000003</v>
      </c>
    </row>
    <row r="173" spans="1:9" ht="13.5">
      <c r="A173" s="5"/>
      <c r="B173" s="27"/>
      <c r="C173" s="6" t="s">
        <v>28</v>
      </c>
      <c r="D173" s="22">
        <v>58167</v>
      </c>
      <c r="E173" s="33"/>
      <c r="F173" s="31"/>
      <c r="G173" s="22"/>
      <c r="H173" s="32"/>
      <c r="I173" s="7"/>
    </row>
    <row r="174" spans="1:9" ht="13.5">
      <c r="A174" s="5"/>
      <c r="B174" s="27"/>
      <c r="C174" s="27" t="s">
        <v>30</v>
      </c>
      <c r="D174" s="22">
        <v>12000</v>
      </c>
      <c r="E174" s="15"/>
      <c r="F174" s="15"/>
      <c r="G174" s="15"/>
      <c r="H174" s="7"/>
      <c r="I174" s="7"/>
    </row>
    <row r="175" spans="1:9" ht="13.5">
      <c r="A175" s="5"/>
      <c r="B175" s="27"/>
      <c r="C175" s="6"/>
      <c r="D175" s="6"/>
      <c r="E175" s="15"/>
      <c r="F175" s="15"/>
      <c r="G175" s="15"/>
      <c r="H175" s="7"/>
      <c r="I175" s="7"/>
    </row>
    <row r="176" spans="1:9" ht="13.5">
      <c r="A176" s="5">
        <v>46</v>
      </c>
      <c r="B176" s="27" t="s">
        <v>35</v>
      </c>
      <c r="C176" s="6">
        <v>80498</v>
      </c>
      <c r="D176" s="22">
        <f>SUM(D177:D178)</f>
        <v>80498</v>
      </c>
      <c r="E176" s="33">
        <f>(D176*100)/C176</f>
        <v>100</v>
      </c>
      <c r="F176" s="31">
        <v>0.33</v>
      </c>
      <c r="G176" s="35">
        <v>0.445</v>
      </c>
      <c r="H176" s="32">
        <f>((G176*100)/F176)-100</f>
        <v>34.848484848484844</v>
      </c>
      <c r="I176" s="7">
        <f>FLOOR(G176,0.00001)*D176</f>
        <v>35821.61000000001</v>
      </c>
    </row>
    <row r="177" spans="1:9" ht="13.5">
      <c r="A177" s="5"/>
      <c r="B177" s="27"/>
      <c r="C177" s="6" t="s">
        <v>31</v>
      </c>
      <c r="D177" s="22">
        <v>30000</v>
      </c>
      <c r="E177" s="33"/>
      <c r="F177" s="31"/>
      <c r="G177" s="22"/>
      <c r="H177" s="32"/>
      <c r="I177" s="7"/>
    </row>
    <row r="178" spans="1:9" ht="13.5">
      <c r="A178" s="5"/>
      <c r="B178" s="27"/>
      <c r="C178" s="27" t="s">
        <v>34</v>
      </c>
      <c r="D178" s="22">
        <v>50498</v>
      </c>
      <c r="E178" s="15"/>
      <c r="F178" s="15"/>
      <c r="G178" s="15"/>
      <c r="H178" s="7"/>
      <c r="I178" s="7"/>
    </row>
    <row r="179" spans="1:9" ht="13.5">
      <c r="A179" s="5"/>
      <c r="B179" s="27"/>
      <c r="C179" s="6"/>
      <c r="D179" s="6"/>
      <c r="E179" s="15"/>
      <c r="F179" s="15"/>
      <c r="G179" s="15"/>
      <c r="H179" s="7"/>
      <c r="I179" s="7"/>
    </row>
    <row r="180" spans="1:9" ht="13.5">
      <c r="A180" s="5">
        <v>47</v>
      </c>
      <c r="B180" s="27" t="s">
        <v>35</v>
      </c>
      <c r="C180" s="6">
        <v>102236</v>
      </c>
      <c r="D180" s="22">
        <f>SUM(D181:D183)</f>
        <v>102236</v>
      </c>
      <c r="E180" s="33">
        <f>(D180*100)/C180</f>
        <v>100</v>
      </c>
      <c r="F180" s="31">
        <v>0.348</v>
      </c>
      <c r="G180" s="35">
        <v>0.45</v>
      </c>
      <c r="H180" s="32">
        <f>((G180*100)/F180)-100</f>
        <v>29.31034482758622</v>
      </c>
      <c r="I180" s="7">
        <f>FLOOR(G180,0.00001)*D180</f>
        <v>46006.200000000004</v>
      </c>
    </row>
    <row r="181" spans="1:9" ht="13.5">
      <c r="A181" s="5"/>
      <c r="B181" s="27"/>
      <c r="C181" s="6" t="s">
        <v>31</v>
      </c>
      <c r="D181" s="22">
        <v>30000</v>
      </c>
      <c r="E181" s="33"/>
      <c r="F181" s="31"/>
      <c r="G181" s="22"/>
      <c r="H181" s="32"/>
      <c r="I181" s="7"/>
    </row>
    <row r="182" spans="1:9" ht="13.5">
      <c r="A182" s="5"/>
      <c r="B182" s="27"/>
      <c r="C182" s="6" t="s">
        <v>28</v>
      </c>
      <c r="D182" s="22">
        <v>32236</v>
      </c>
      <c r="E182" s="33"/>
      <c r="F182" s="31"/>
      <c r="G182" s="22"/>
      <c r="H182" s="32"/>
      <c r="I182" s="7"/>
    </row>
    <row r="183" spans="1:9" ht="13.5">
      <c r="A183" s="5"/>
      <c r="B183" s="27"/>
      <c r="C183" s="27" t="s">
        <v>30</v>
      </c>
      <c r="D183" s="22">
        <v>40000</v>
      </c>
      <c r="E183" s="15"/>
      <c r="F183" s="15"/>
      <c r="G183" s="15"/>
      <c r="H183" s="7"/>
      <c r="I183" s="7"/>
    </row>
    <row r="184" spans="1:9" ht="13.5">
      <c r="A184" s="5"/>
      <c r="B184" s="27"/>
      <c r="C184" s="6"/>
      <c r="D184" s="6"/>
      <c r="E184" s="15"/>
      <c r="F184" s="15"/>
      <c r="G184" s="15"/>
      <c r="H184" s="7"/>
      <c r="I184" s="7"/>
    </row>
    <row r="185" spans="1:9" ht="13.5">
      <c r="A185" s="5">
        <v>48</v>
      </c>
      <c r="B185" s="27" t="s">
        <v>35</v>
      </c>
      <c r="C185" s="6">
        <v>87319</v>
      </c>
      <c r="D185" s="22">
        <f>SUM(D186:D188)</f>
        <v>87319</v>
      </c>
      <c r="E185" s="33">
        <f>(D185*100)/C185</f>
        <v>100</v>
      </c>
      <c r="F185" s="31">
        <v>0.33</v>
      </c>
      <c r="G185" s="34">
        <v>0.44</v>
      </c>
      <c r="H185" s="32">
        <f>((G185*100)/F185)-100</f>
        <v>33.333333333333314</v>
      </c>
      <c r="I185" s="7">
        <f>FLOOR(G185,0.00001)*D185</f>
        <v>38420.36000000001</v>
      </c>
    </row>
    <row r="186" spans="1:9" ht="13.5">
      <c r="A186" s="5"/>
      <c r="B186" s="27"/>
      <c r="C186" s="6" t="s">
        <v>31</v>
      </c>
      <c r="D186" s="22">
        <v>39319</v>
      </c>
      <c r="E186" s="33"/>
      <c r="F186" s="31"/>
      <c r="G186" s="32"/>
      <c r="H186" s="32"/>
      <c r="I186" s="7"/>
    </row>
    <row r="187" spans="1:9" ht="13.5">
      <c r="A187" s="5"/>
      <c r="B187" s="27"/>
      <c r="C187" s="6" t="s">
        <v>28</v>
      </c>
      <c r="D187" s="22">
        <v>18000</v>
      </c>
      <c r="E187" s="33"/>
      <c r="F187" s="31"/>
      <c r="G187" s="32"/>
      <c r="H187" s="32"/>
      <c r="I187" s="7"/>
    </row>
    <row r="188" spans="1:9" ht="13.5">
      <c r="A188" s="5"/>
      <c r="B188" s="27"/>
      <c r="C188" s="27" t="s">
        <v>30</v>
      </c>
      <c r="D188" s="22">
        <v>30000</v>
      </c>
      <c r="E188" s="15"/>
      <c r="F188" s="15"/>
      <c r="G188" s="15"/>
      <c r="H188" s="7"/>
      <c r="I188" s="7"/>
    </row>
    <row r="189" spans="1:9" ht="13.5">
      <c r="A189" s="5"/>
      <c r="B189" s="27"/>
      <c r="C189" s="6"/>
      <c r="D189" s="6"/>
      <c r="E189" s="15"/>
      <c r="F189" s="15"/>
      <c r="G189" s="15"/>
      <c r="H189" s="7"/>
      <c r="I189" s="7"/>
    </row>
    <row r="190" spans="1:9" ht="13.5">
      <c r="A190" s="5">
        <v>49</v>
      </c>
      <c r="B190" s="27" t="s">
        <v>36</v>
      </c>
      <c r="C190" s="6">
        <v>93429</v>
      </c>
      <c r="D190" s="22">
        <f>SUM(D191:D192)</f>
        <v>93429</v>
      </c>
      <c r="E190" s="33">
        <f>(D190*100)/C190</f>
        <v>100</v>
      </c>
      <c r="F190" s="31">
        <v>0.294</v>
      </c>
      <c r="G190" s="35">
        <v>0.391</v>
      </c>
      <c r="H190" s="32">
        <f>((G190*100)/F190)-100</f>
        <v>32.993197278911566</v>
      </c>
      <c r="I190" s="7">
        <f>FLOOR(G190,0.00001)*D190</f>
        <v>36530.739</v>
      </c>
    </row>
    <row r="191" spans="1:9" ht="13.5">
      <c r="A191" s="5"/>
      <c r="B191" s="27"/>
      <c r="C191" s="6" t="s">
        <v>31</v>
      </c>
      <c r="D191" s="22">
        <v>30000</v>
      </c>
      <c r="E191" s="33"/>
      <c r="F191" s="31"/>
      <c r="G191" s="22"/>
      <c r="H191" s="32"/>
      <c r="I191" s="7"/>
    </row>
    <row r="192" spans="1:9" ht="13.5">
      <c r="A192" s="5"/>
      <c r="B192" s="27"/>
      <c r="C192" s="27" t="s">
        <v>34</v>
      </c>
      <c r="D192" s="22">
        <v>63429</v>
      </c>
      <c r="E192" s="15"/>
      <c r="F192" s="15"/>
      <c r="G192" s="15"/>
      <c r="H192" s="7"/>
      <c r="I192" s="7"/>
    </row>
    <row r="193" spans="1:9" ht="13.5">
      <c r="A193" s="5"/>
      <c r="B193" s="27"/>
      <c r="C193" s="6"/>
      <c r="D193" s="6"/>
      <c r="E193" s="15"/>
      <c r="F193" s="15"/>
      <c r="G193" s="15"/>
      <c r="H193" s="7"/>
      <c r="I193" s="7"/>
    </row>
    <row r="194" spans="1:9" ht="13.5">
      <c r="A194" s="5">
        <v>50</v>
      </c>
      <c r="B194" s="27" t="s">
        <v>36</v>
      </c>
      <c r="C194" s="6">
        <v>35572</v>
      </c>
      <c r="D194" s="22">
        <f>SUM(D195)</f>
        <v>35572</v>
      </c>
      <c r="E194" s="33">
        <f>(D194*100)/C194</f>
        <v>100</v>
      </c>
      <c r="F194" s="31">
        <v>0.258</v>
      </c>
      <c r="G194" s="35">
        <v>0.381</v>
      </c>
      <c r="H194" s="32">
        <f>((G194*100)/F194)-100</f>
        <v>47.67441860465115</v>
      </c>
      <c r="I194" s="7">
        <f>FLOOR(G194,0.00001)*D194</f>
        <v>13552.932</v>
      </c>
    </row>
    <row r="195" spans="1:9" ht="13.5">
      <c r="A195" s="5"/>
      <c r="B195" s="27"/>
      <c r="C195" s="27" t="s">
        <v>34</v>
      </c>
      <c r="D195" s="22">
        <v>35572</v>
      </c>
      <c r="E195" s="15"/>
      <c r="F195" s="15"/>
      <c r="G195" s="15"/>
      <c r="H195" s="7"/>
      <c r="I195" s="7"/>
    </row>
    <row r="196" spans="1:9" ht="13.5">
      <c r="A196" s="5"/>
      <c r="B196" s="27"/>
      <c r="C196" s="6"/>
      <c r="D196" s="6"/>
      <c r="E196" s="15"/>
      <c r="F196" s="15"/>
      <c r="G196" s="15"/>
      <c r="H196" s="7"/>
      <c r="I196" s="7"/>
    </row>
    <row r="197" spans="1:9" ht="13.5">
      <c r="A197" s="5">
        <v>51</v>
      </c>
      <c r="B197" s="27" t="s">
        <v>36</v>
      </c>
      <c r="C197" s="6">
        <v>111157</v>
      </c>
      <c r="D197" s="22">
        <f>SUM(D198)</f>
        <v>0</v>
      </c>
      <c r="E197" s="33">
        <f>(D197*100)/C197</f>
        <v>0</v>
      </c>
      <c r="F197" s="31">
        <v>0.43</v>
      </c>
      <c r="G197" s="22">
        <v>0</v>
      </c>
      <c r="H197" s="32">
        <v>0</v>
      </c>
      <c r="I197" s="7">
        <f>FLOOR(G197,0.00001)*D197</f>
        <v>0</v>
      </c>
    </row>
    <row r="198" spans="1:9" ht="13.5">
      <c r="A198" s="5"/>
      <c r="B198" s="27"/>
      <c r="C198" s="27" t="s">
        <v>38</v>
      </c>
      <c r="D198" s="22">
        <v>0</v>
      </c>
      <c r="E198" s="15"/>
      <c r="F198" s="15"/>
      <c r="G198" s="15"/>
      <c r="H198" s="7"/>
      <c r="I198" s="7"/>
    </row>
    <row r="199" spans="1:9" ht="13.5">
      <c r="A199" s="5"/>
      <c r="B199" s="27"/>
      <c r="C199" s="6"/>
      <c r="D199" s="6"/>
      <c r="E199" s="15"/>
      <c r="F199" s="15"/>
      <c r="G199" s="15"/>
      <c r="H199" s="7"/>
      <c r="I199" s="7"/>
    </row>
    <row r="200" spans="1:9" ht="13.5">
      <c r="A200" s="5">
        <v>52</v>
      </c>
      <c r="B200" s="27" t="s">
        <v>36</v>
      </c>
      <c r="C200" s="6">
        <v>32832</v>
      </c>
      <c r="D200" s="22">
        <f>SUM(D201)</f>
        <v>32832</v>
      </c>
      <c r="E200" s="33">
        <f>(D200*100)/C200</f>
        <v>100</v>
      </c>
      <c r="F200" s="31">
        <v>0.276</v>
      </c>
      <c r="G200" s="36">
        <v>0.385</v>
      </c>
      <c r="H200" s="32">
        <f>((G200*100)/F200)-100</f>
        <v>39.492753623188406</v>
      </c>
      <c r="I200" s="7">
        <f>FLOOR(G200,0.00001)*D200</f>
        <v>12640.32</v>
      </c>
    </row>
    <row r="201" spans="1:9" ht="13.5">
      <c r="A201" s="5"/>
      <c r="B201" s="27"/>
      <c r="C201" s="27" t="s">
        <v>34</v>
      </c>
      <c r="D201" s="22">
        <v>32832</v>
      </c>
      <c r="E201" s="15"/>
      <c r="F201" s="15"/>
      <c r="G201" s="15"/>
      <c r="H201" s="7"/>
      <c r="I201" s="7"/>
    </row>
    <row r="202" spans="1:9" ht="13.5">
      <c r="A202" s="5"/>
      <c r="B202" s="27"/>
      <c r="C202" s="6"/>
      <c r="D202" s="6"/>
      <c r="E202" s="15"/>
      <c r="F202" s="15"/>
      <c r="G202" s="15"/>
      <c r="H202" s="7"/>
      <c r="I202" s="7"/>
    </row>
    <row r="203" spans="1:9" ht="13.5">
      <c r="A203" s="5">
        <v>53</v>
      </c>
      <c r="B203" s="27" t="s">
        <v>36</v>
      </c>
      <c r="C203" s="6">
        <v>91462</v>
      </c>
      <c r="D203" s="22">
        <f>SUM(D204:D205)</f>
        <v>91462</v>
      </c>
      <c r="E203" s="33">
        <f>(D203*100)/C203</f>
        <v>100</v>
      </c>
      <c r="F203" s="31">
        <v>0.33</v>
      </c>
      <c r="G203" s="35">
        <v>0.425</v>
      </c>
      <c r="H203" s="32">
        <f>((G203*100)/F203)-100</f>
        <v>28.787878787878782</v>
      </c>
      <c r="I203" s="7">
        <f>FLOOR(G203,0.00001)*D203</f>
        <v>38871.350000000006</v>
      </c>
    </row>
    <row r="204" spans="1:9" ht="13.5">
      <c r="A204" s="5"/>
      <c r="B204" s="27"/>
      <c r="C204" s="6" t="s">
        <v>28</v>
      </c>
      <c r="D204" s="22">
        <v>61462</v>
      </c>
      <c r="E204" s="33"/>
      <c r="F204" s="31"/>
      <c r="G204" s="22"/>
      <c r="H204" s="32"/>
      <c r="I204" s="7"/>
    </row>
    <row r="205" spans="1:9" ht="13.5">
      <c r="A205" s="5"/>
      <c r="B205" s="27"/>
      <c r="C205" s="27" t="s">
        <v>30</v>
      </c>
      <c r="D205" s="22">
        <v>30000</v>
      </c>
      <c r="E205" s="15"/>
      <c r="F205" s="15"/>
      <c r="G205" s="15"/>
      <c r="H205" s="7"/>
      <c r="I205" s="7"/>
    </row>
    <row r="206" spans="1:9" ht="13.5">
      <c r="A206" s="5"/>
      <c r="B206" s="27"/>
      <c r="C206" s="6"/>
      <c r="D206" s="6"/>
      <c r="E206" s="15"/>
      <c r="F206" s="15"/>
      <c r="G206" s="15"/>
      <c r="H206" s="7"/>
      <c r="I206" s="7"/>
    </row>
    <row r="207" spans="1:9" ht="13.5">
      <c r="A207" s="5">
        <v>54</v>
      </c>
      <c r="B207" s="27" t="s">
        <v>36</v>
      </c>
      <c r="C207" s="6">
        <v>84198</v>
      </c>
      <c r="D207" s="22">
        <f>SUM(D208)</f>
        <v>0</v>
      </c>
      <c r="E207" s="33">
        <f>(D207*100)/C207</f>
        <v>0</v>
      </c>
      <c r="F207" s="31">
        <v>0.312</v>
      </c>
      <c r="G207" s="22">
        <v>0</v>
      </c>
      <c r="H207" s="32">
        <v>0</v>
      </c>
      <c r="I207" s="7">
        <f>FLOOR(G207,0.00001)*D207</f>
        <v>0</v>
      </c>
    </row>
    <row r="208" spans="1:9" ht="13.5">
      <c r="A208" s="5"/>
      <c r="B208" s="27"/>
      <c r="C208" s="27" t="s">
        <v>38</v>
      </c>
      <c r="D208" s="22">
        <v>0</v>
      </c>
      <c r="E208" s="15"/>
      <c r="F208" s="15"/>
      <c r="G208" s="15"/>
      <c r="H208" s="7"/>
      <c r="I208" s="7"/>
    </row>
    <row r="209" spans="1:9" ht="13.5">
      <c r="A209" s="5"/>
      <c r="B209" s="27"/>
      <c r="C209" s="6"/>
      <c r="D209" s="6"/>
      <c r="E209" s="15"/>
      <c r="F209" s="15"/>
      <c r="G209" s="15"/>
      <c r="H209" s="7"/>
      <c r="I209" s="7"/>
    </row>
    <row r="210" spans="1:9" ht="13.5">
      <c r="A210" s="5">
        <v>55</v>
      </c>
      <c r="B210" s="27" t="s">
        <v>36</v>
      </c>
      <c r="C210" s="6">
        <v>42218</v>
      </c>
      <c r="D210" s="22">
        <f>SUM(D211)</f>
        <v>42218</v>
      </c>
      <c r="E210" s="33">
        <f>(D210*100)/C210</f>
        <v>100</v>
      </c>
      <c r="F210" s="31">
        <v>0.276</v>
      </c>
      <c r="G210" s="35">
        <v>0.385</v>
      </c>
      <c r="H210" s="32">
        <f>((G210*100)/F210)-100</f>
        <v>39.492753623188406</v>
      </c>
      <c r="I210" s="7">
        <f>FLOOR(G210,0.00001)*D210</f>
        <v>16253.93</v>
      </c>
    </row>
    <row r="211" spans="1:9" ht="13.5">
      <c r="A211" s="5"/>
      <c r="B211" s="27"/>
      <c r="C211" s="27" t="s">
        <v>34</v>
      </c>
      <c r="D211" s="22">
        <v>42218</v>
      </c>
      <c r="E211" s="15"/>
      <c r="F211" s="15"/>
      <c r="G211" s="15"/>
      <c r="H211" s="7"/>
      <c r="I211" s="7"/>
    </row>
    <row r="212" spans="1:9" ht="13.5">
      <c r="A212" s="5"/>
      <c r="B212" s="27"/>
      <c r="C212" s="6"/>
      <c r="D212" s="6"/>
      <c r="E212" s="15"/>
      <c r="F212" s="15"/>
      <c r="G212" s="15"/>
      <c r="H212" s="7"/>
      <c r="I212" s="7"/>
    </row>
    <row r="213" spans="1:9" ht="13.5">
      <c r="A213" s="5">
        <v>56</v>
      </c>
      <c r="B213" s="27" t="s">
        <v>36</v>
      </c>
      <c r="C213" s="6">
        <v>56695</v>
      </c>
      <c r="D213" s="22">
        <f>SUM(D214)</f>
        <v>56695</v>
      </c>
      <c r="E213" s="33">
        <f>(D213*100)/C213</f>
        <v>100</v>
      </c>
      <c r="F213" s="31">
        <v>0.38</v>
      </c>
      <c r="G213" s="34">
        <v>0.45</v>
      </c>
      <c r="H213" s="32">
        <f>((G213*100)/F213)-100</f>
        <v>18.421052631578945</v>
      </c>
      <c r="I213" s="7">
        <f>FLOOR(G213,0.00001)*D213</f>
        <v>25512.75</v>
      </c>
    </row>
    <row r="214" spans="1:9" ht="13.5">
      <c r="A214" s="5"/>
      <c r="B214" s="27"/>
      <c r="C214" s="27" t="s">
        <v>34</v>
      </c>
      <c r="D214" s="22">
        <v>56695</v>
      </c>
      <c r="E214" s="15"/>
      <c r="F214" s="15"/>
      <c r="G214" s="15"/>
      <c r="H214" s="7"/>
      <c r="I214" s="7"/>
    </row>
    <row r="215" spans="1:9" ht="13.5">
      <c r="A215" s="5"/>
      <c r="B215" s="27"/>
      <c r="C215" s="6"/>
      <c r="D215" s="6"/>
      <c r="E215" s="15"/>
      <c r="F215" s="15"/>
      <c r="G215" s="15"/>
      <c r="H215" s="7"/>
      <c r="I215" s="7"/>
    </row>
    <row r="216" spans="1:9" ht="13.5">
      <c r="A216" s="5">
        <v>57</v>
      </c>
      <c r="B216" s="27" t="s">
        <v>36</v>
      </c>
      <c r="C216" s="6">
        <v>35551</v>
      </c>
      <c r="D216" s="22">
        <f>SUM(D217)</f>
        <v>35551</v>
      </c>
      <c r="E216" s="33">
        <f>(D216*100)/C216</f>
        <v>100</v>
      </c>
      <c r="F216" s="31">
        <v>0.388</v>
      </c>
      <c r="G216" s="35">
        <v>0.438</v>
      </c>
      <c r="H216" s="32">
        <f>((G216*100)/F216)-100</f>
        <v>12.88659793814432</v>
      </c>
      <c r="I216" s="7">
        <f>FLOOR(G216,0.00001)*D216</f>
        <v>15571.338000000002</v>
      </c>
    </row>
    <row r="217" spans="1:9" ht="13.5">
      <c r="A217" s="5"/>
      <c r="B217" s="27"/>
      <c r="C217" s="27" t="s">
        <v>30</v>
      </c>
      <c r="D217" s="22">
        <v>35551</v>
      </c>
      <c r="E217" s="15"/>
      <c r="F217" s="15"/>
      <c r="G217" s="15"/>
      <c r="H217" s="7"/>
      <c r="I217" s="7"/>
    </row>
    <row r="218" spans="1:9" ht="13.5">
      <c r="A218" s="5"/>
      <c r="B218" s="27"/>
      <c r="C218" s="6"/>
      <c r="D218" s="6"/>
      <c r="E218" s="15"/>
      <c r="F218" s="15"/>
      <c r="G218" s="15"/>
      <c r="H218" s="7"/>
      <c r="I218" s="7"/>
    </row>
    <row r="219" spans="1:9" ht="13.5">
      <c r="A219" s="5">
        <v>58</v>
      </c>
      <c r="B219" s="27" t="s">
        <v>36</v>
      </c>
      <c r="C219" s="6">
        <v>82151</v>
      </c>
      <c r="D219" s="22">
        <f>SUM(D220:D221)</f>
        <v>82151</v>
      </c>
      <c r="E219" s="33">
        <f>(D219*100)/C219</f>
        <v>100</v>
      </c>
      <c r="F219" s="31">
        <v>0.276</v>
      </c>
      <c r="G219" s="35">
        <v>0.371</v>
      </c>
      <c r="H219" s="32">
        <f>((G219*100)/F219)-100</f>
        <v>34.42028985507247</v>
      </c>
      <c r="I219" s="7">
        <f>FLOOR(G219,0.00001)*D219</f>
        <v>30478.021000000004</v>
      </c>
    </row>
    <row r="220" spans="1:9" ht="13.5">
      <c r="A220" s="5"/>
      <c r="B220" s="27"/>
      <c r="C220" s="6" t="s">
        <v>28</v>
      </c>
      <c r="D220" s="22">
        <v>52151</v>
      </c>
      <c r="E220" s="33"/>
      <c r="F220" s="31"/>
      <c r="G220" s="22"/>
      <c r="H220" s="32"/>
      <c r="I220" s="7"/>
    </row>
    <row r="221" spans="1:9" ht="13.5">
      <c r="A221" s="5"/>
      <c r="B221" s="27"/>
      <c r="C221" s="27" t="s">
        <v>32</v>
      </c>
      <c r="D221" s="22">
        <v>30000</v>
      </c>
      <c r="E221" s="15"/>
      <c r="F221" s="15"/>
      <c r="G221" s="15"/>
      <c r="H221" s="7"/>
      <c r="I221" s="7"/>
    </row>
    <row r="222" spans="1:9" ht="13.5">
      <c r="A222" s="5"/>
      <c r="B222" s="27"/>
      <c r="C222" s="6"/>
      <c r="D222" s="6"/>
      <c r="E222" s="15"/>
      <c r="F222" s="15"/>
      <c r="G222" s="15"/>
      <c r="H222" s="7"/>
      <c r="I222" s="7"/>
    </row>
    <row r="223" spans="1:9" ht="13.5">
      <c r="A223" s="5">
        <v>59</v>
      </c>
      <c r="B223" s="27" t="s">
        <v>36</v>
      </c>
      <c r="C223" s="6">
        <v>80413</v>
      </c>
      <c r="D223" s="22">
        <f>SUM(D224:D225)</f>
        <v>80413</v>
      </c>
      <c r="E223" s="33">
        <f>(D223*100)/C223</f>
        <v>100</v>
      </c>
      <c r="F223" s="31">
        <v>0.348</v>
      </c>
      <c r="G223" s="35">
        <v>0.457</v>
      </c>
      <c r="H223" s="32">
        <f>((G223*100)/F223)-100</f>
        <v>31.321839080459796</v>
      </c>
      <c r="I223" s="7">
        <f>FLOOR(G223,0.00001)*D223</f>
        <v>36748.741</v>
      </c>
    </row>
    <row r="224" spans="1:9" ht="13.5">
      <c r="A224" s="5"/>
      <c r="B224" s="27"/>
      <c r="C224" s="6" t="s">
        <v>28</v>
      </c>
      <c r="D224" s="22">
        <v>40413</v>
      </c>
      <c r="E224" s="33"/>
      <c r="F224" s="31"/>
      <c r="G224" s="22"/>
      <c r="H224" s="32"/>
      <c r="I224" s="7"/>
    </row>
    <row r="225" spans="1:9" ht="13.5">
      <c r="A225" s="5"/>
      <c r="B225" s="27"/>
      <c r="C225" s="27" t="s">
        <v>30</v>
      </c>
      <c r="D225" s="22">
        <v>40000</v>
      </c>
      <c r="E225" s="15"/>
      <c r="F225" s="15"/>
      <c r="G225" s="15"/>
      <c r="H225" s="7"/>
      <c r="I225" s="7"/>
    </row>
    <row r="226" spans="1:9" ht="13.5">
      <c r="A226" s="5"/>
      <c r="B226" s="27"/>
      <c r="C226" s="6"/>
      <c r="D226" s="6"/>
      <c r="E226" s="15"/>
      <c r="F226" s="15"/>
      <c r="G226" s="15"/>
      <c r="H226" s="7"/>
      <c r="I226" s="7"/>
    </row>
    <row r="227" spans="1:9" ht="13.5">
      <c r="A227" s="5">
        <v>60</v>
      </c>
      <c r="B227" s="27" t="s">
        <v>36</v>
      </c>
      <c r="C227" s="6">
        <v>42218</v>
      </c>
      <c r="D227" s="22">
        <f>SUM(D228)</f>
        <v>42218</v>
      </c>
      <c r="E227" s="33">
        <f>(D227*100)/C227</f>
        <v>100</v>
      </c>
      <c r="F227" s="31">
        <v>0.24</v>
      </c>
      <c r="G227" s="36">
        <v>0.342</v>
      </c>
      <c r="H227" s="32">
        <f>((G227*100)/F227)-100</f>
        <v>42.50000000000003</v>
      </c>
      <c r="I227" s="7">
        <f>FLOOR(G227,0.00001)*D227</f>
        <v>14438.556</v>
      </c>
    </row>
    <row r="228" spans="1:9" ht="13.5">
      <c r="A228" s="5"/>
      <c r="B228" s="27"/>
      <c r="C228" s="27" t="s">
        <v>34</v>
      </c>
      <c r="D228" s="22">
        <v>42218</v>
      </c>
      <c r="E228" s="15"/>
      <c r="F228" s="15"/>
      <c r="G228" s="15"/>
      <c r="H228" s="7"/>
      <c r="I228" s="7"/>
    </row>
    <row r="229" spans="1:9" ht="13.5">
      <c r="A229" s="5"/>
      <c r="B229" s="27"/>
      <c r="C229" s="6"/>
      <c r="D229" s="6"/>
      <c r="E229" s="15"/>
      <c r="F229" s="15"/>
      <c r="G229" s="15"/>
      <c r="H229" s="7"/>
      <c r="I229" s="7"/>
    </row>
    <row r="230" spans="1:9" ht="13.5">
      <c r="A230" s="5">
        <v>61</v>
      </c>
      <c r="B230" s="27" t="s">
        <v>36</v>
      </c>
      <c r="C230" s="6">
        <v>76560</v>
      </c>
      <c r="D230" s="22">
        <f>SUM(D231)</f>
        <v>40000</v>
      </c>
      <c r="E230" s="33">
        <f>(D230*100)/C230</f>
        <v>52.2466039707419</v>
      </c>
      <c r="F230" s="31">
        <v>0.388</v>
      </c>
      <c r="G230" s="35">
        <v>0.455</v>
      </c>
      <c r="H230" s="32">
        <f>((G230*100)/F230)-100</f>
        <v>17.268041237113394</v>
      </c>
      <c r="I230" s="7">
        <f>FLOOR(G230,0.00001)*D230</f>
        <v>18200</v>
      </c>
    </row>
    <row r="231" spans="1:9" ht="13.5">
      <c r="A231" s="5"/>
      <c r="B231" s="27"/>
      <c r="C231" s="27" t="s">
        <v>30</v>
      </c>
      <c r="D231" s="22">
        <v>40000</v>
      </c>
      <c r="E231" s="15"/>
      <c r="F231" s="15"/>
      <c r="G231" s="15"/>
      <c r="H231" s="7"/>
      <c r="I231" s="7"/>
    </row>
    <row r="232" spans="1:9" ht="13.5">
      <c r="A232" s="5"/>
      <c r="B232" s="27"/>
      <c r="C232" s="6"/>
      <c r="D232" s="6"/>
      <c r="E232" s="15"/>
      <c r="F232" s="15"/>
      <c r="G232" s="15"/>
      <c r="H232" s="7"/>
      <c r="I232" s="7"/>
    </row>
    <row r="233" spans="1:9" ht="13.5">
      <c r="A233" s="5">
        <v>62</v>
      </c>
      <c r="B233" s="27" t="s">
        <v>36</v>
      </c>
      <c r="C233" s="6">
        <v>37288</v>
      </c>
      <c r="D233" s="22">
        <f>SUM(D234)</f>
        <v>37288</v>
      </c>
      <c r="E233" s="33">
        <f>(D233*100)/C233</f>
        <v>100</v>
      </c>
      <c r="F233" s="31">
        <v>0.303</v>
      </c>
      <c r="G233" s="35">
        <v>0.38</v>
      </c>
      <c r="H233" s="32">
        <f>((G233*100)/F233)-100</f>
        <v>25.412541254125415</v>
      </c>
      <c r="I233" s="7">
        <f>FLOOR(G233,0.00001)*D233</f>
        <v>14169.44</v>
      </c>
    </row>
    <row r="234" spans="1:9" ht="13.5">
      <c r="A234" s="5"/>
      <c r="B234" s="27"/>
      <c r="C234" s="27" t="s">
        <v>30</v>
      </c>
      <c r="D234" s="22">
        <v>37288</v>
      </c>
      <c r="E234" s="15"/>
      <c r="F234" s="15"/>
      <c r="G234" s="15"/>
      <c r="H234" s="7"/>
      <c r="I234" s="7"/>
    </row>
    <row r="235" spans="1:9" ht="13.5">
      <c r="A235" s="5"/>
      <c r="B235" s="27"/>
      <c r="C235" s="6"/>
      <c r="D235" s="6"/>
      <c r="E235" s="15"/>
      <c r="F235" s="15"/>
      <c r="G235" s="15"/>
      <c r="H235" s="7"/>
      <c r="I235" s="7"/>
    </row>
    <row r="236" spans="1:9" ht="13.5">
      <c r="A236" s="5">
        <v>63</v>
      </c>
      <c r="B236" s="27" t="s">
        <v>37</v>
      </c>
      <c r="C236" s="6">
        <v>1998762</v>
      </c>
      <c r="D236" s="22">
        <f>SUM(D237:D241)</f>
        <v>1998762</v>
      </c>
      <c r="E236" s="33">
        <f>(D236*100)/C236</f>
        <v>100</v>
      </c>
      <c r="F236" s="31">
        <v>0.294</v>
      </c>
      <c r="G236" s="35">
        <v>0.34</v>
      </c>
      <c r="H236" s="32">
        <f>((G236*100)/F236)-100</f>
        <v>15.64625850340137</v>
      </c>
      <c r="I236" s="7">
        <f>FLOOR(G236,0.00001)*D236</f>
        <v>679579.0800000001</v>
      </c>
    </row>
    <row r="237" spans="1:9" ht="13.5">
      <c r="A237" s="5"/>
      <c r="B237" s="27"/>
      <c r="C237" s="6" t="s">
        <v>28</v>
      </c>
      <c r="D237" s="22">
        <v>1160762</v>
      </c>
      <c r="E237" s="33"/>
      <c r="F237" s="31"/>
      <c r="G237" s="22"/>
      <c r="H237" s="32"/>
      <c r="I237" s="7"/>
    </row>
    <row r="238" spans="1:9" ht="13.5">
      <c r="A238" s="5"/>
      <c r="B238" s="27"/>
      <c r="C238" s="6" t="s">
        <v>24</v>
      </c>
      <c r="D238" s="22">
        <v>340000</v>
      </c>
      <c r="E238" s="33"/>
      <c r="F238" s="31"/>
      <c r="G238" s="22"/>
      <c r="H238" s="32"/>
      <c r="I238" s="7"/>
    </row>
    <row r="239" spans="1:9" ht="13.5">
      <c r="A239" s="5"/>
      <c r="B239" s="27"/>
      <c r="C239" s="6" t="s">
        <v>23</v>
      </c>
      <c r="D239" s="22">
        <v>40000</v>
      </c>
      <c r="E239" s="33"/>
      <c r="F239" s="31"/>
      <c r="G239" s="22"/>
      <c r="H239" s="32"/>
      <c r="I239" s="7"/>
    </row>
    <row r="240" spans="1:9" ht="13.5">
      <c r="A240" s="5"/>
      <c r="B240" s="27"/>
      <c r="C240" s="27" t="s">
        <v>30</v>
      </c>
      <c r="D240" s="22">
        <v>276000</v>
      </c>
      <c r="E240" s="15"/>
      <c r="F240" s="15"/>
      <c r="G240" s="15"/>
      <c r="H240" s="7"/>
      <c r="I240" s="7"/>
    </row>
    <row r="241" spans="1:9" ht="13.5">
      <c r="A241" s="5"/>
      <c r="B241" s="27"/>
      <c r="C241" s="27" t="s">
        <v>26</v>
      </c>
      <c r="D241" s="22">
        <v>182000</v>
      </c>
      <c r="E241" s="15"/>
      <c r="F241" s="15"/>
      <c r="G241" s="15"/>
      <c r="H241" s="7"/>
      <c r="I241" s="7"/>
    </row>
    <row r="242" spans="1:9" ht="13.5">
      <c r="A242" s="5"/>
      <c r="B242" s="27"/>
      <c r="C242" s="6"/>
      <c r="D242" s="6"/>
      <c r="E242" s="15"/>
      <c r="F242" s="15"/>
      <c r="G242" s="15"/>
      <c r="H242" s="7"/>
      <c r="I242" s="7"/>
    </row>
    <row r="243" spans="1:9" ht="13.5">
      <c r="A243" s="5">
        <v>64</v>
      </c>
      <c r="B243" s="27" t="s">
        <v>37</v>
      </c>
      <c r="C243" s="6">
        <v>1661490</v>
      </c>
      <c r="D243" s="22">
        <f>SUM(D244:D248)</f>
        <v>1661490</v>
      </c>
      <c r="E243" s="33">
        <f>(D243*100)/C243</f>
        <v>100</v>
      </c>
      <c r="F243" s="31">
        <v>0.33</v>
      </c>
      <c r="G243" s="36">
        <v>0.335</v>
      </c>
      <c r="H243" s="32">
        <f>((G243*100)/F243)-100</f>
        <v>1.5151515151515156</v>
      </c>
      <c r="I243" s="7">
        <f>FLOOR(G243,0.00001)*D243</f>
        <v>556599.15</v>
      </c>
    </row>
    <row r="244" spans="1:9" ht="13.5">
      <c r="A244" s="5"/>
      <c r="B244" s="27"/>
      <c r="C244" s="6" t="s">
        <v>31</v>
      </c>
      <c r="D244" s="22">
        <v>300000</v>
      </c>
      <c r="E244" s="33"/>
      <c r="F244" s="31"/>
      <c r="G244" s="32"/>
      <c r="H244" s="32"/>
      <c r="I244" s="7"/>
    </row>
    <row r="245" spans="1:9" ht="13.5">
      <c r="A245" s="5"/>
      <c r="B245" s="27"/>
      <c r="C245" s="6" t="s">
        <v>28</v>
      </c>
      <c r="D245" s="22">
        <v>589490</v>
      </c>
      <c r="E245" s="33"/>
      <c r="F245" s="31"/>
      <c r="G245" s="32"/>
      <c r="H245" s="32"/>
      <c r="I245" s="7"/>
    </row>
    <row r="246" spans="1:9" ht="13.5">
      <c r="A246" s="5"/>
      <c r="B246" s="27"/>
      <c r="C246" s="6" t="s">
        <v>24</v>
      </c>
      <c r="D246" s="22">
        <v>250000</v>
      </c>
      <c r="E246" s="33"/>
      <c r="F246" s="31"/>
      <c r="G246" s="32"/>
      <c r="H246" s="32"/>
      <c r="I246" s="7"/>
    </row>
    <row r="247" spans="1:9" ht="13.5">
      <c r="A247" s="5"/>
      <c r="B247" s="27"/>
      <c r="C247" s="27" t="s">
        <v>30</v>
      </c>
      <c r="D247" s="22">
        <v>408000</v>
      </c>
      <c r="E247" s="15"/>
      <c r="F247" s="15"/>
      <c r="G247" s="15"/>
      <c r="H247" s="7"/>
      <c r="I247" s="7"/>
    </row>
    <row r="248" spans="1:9" ht="13.5">
      <c r="A248" s="5"/>
      <c r="B248" s="27"/>
      <c r="C248" s="27" t="s">
        <v>39</v>
      </c>
      <c r="D248" s="22">
        <v>114000</v>
      </c>
      <c r="E248" s="15"/>
      <c r="F248" s="15"/>
      <c r="G248" s="15"/>
      <c r="H248" s="7"/>
      <c r="I248" s="7"/>
    </row>
    <row r="249" spans="1:9" ht="13.5">
      <c r="A249" s="5"/>
      <c r="B249" s="27"/>
      <c r="C249" s="6"/>
      <c r="D249" s="6"/>
      <c r="E249" s="15"/>
      <c r="F249" s="15"/>
      <c r="G249" s="15"/>
      <c r="H249" s="7"/>
      <c r="I249" s="7"/>
    </row>
    <row r="250" spans="1:9" ht="13.5">
      <c r="A250" s="5">
        <v>65</v>
      </c>
      <c r="B250" s="27" t="s">
        <v>37</v>
      </c>
      <c r="C250" s="6">
        <v>1266714</v>
      </c>
      <c r="D250" s="22">
        <f>SUM(D251:D255)</f>
        <v>1266714</v>
      </c>
      <c r="E250" s="33">
        <f>(D250*100)/C250</f>
        <v>100</v>
      </c>
      <c r="F250" s="31">
        <v>0.312</v>
      </c>
      <c r="G250" s="35">
        <v>0.315</v>
      </c>
      <c r="H250" s="32">
        <f>((G250*100)/F250)-100</f>
        <v>0.961538461538467</v>
      </c>
      <c r="I250" s="7">
        <f>FLOOR(G250,0.00001)*D250</f>
        <v>399014.91</v>
      </c>
    </row>
    <row r="251" spans="1:9" ht="13.5">
      <c r="A251" s="5"/>
      <c r="B251" s="27"/>
      <c r="C251" s="6" t="s">
        <v>31</v>
      </c>
      <c r="D251" s="22">
        <v>180000</v>
      </c>
      <c r="E251" s="33"/>
      <c r="F251" s="31"/>
      <c r="G251" s="22"/>
      <c r="H251" s="32"/>
      <c r="I251" s="7"/>
    </row>
    <row r="252" spans="1:9" ht="13.5">
      <c r="A252" s="5"/>
      <c r="B252" s="27"/>
      <c r="C252" s="6" t="s">
        <v>28</v>
      </c>
      <c r="D252" s="22">
        <v>538714</v>
      </c>
      <c r="E252" s="33"/>
      <c r="F252" s="31"/>
      <c r="G252" s="22"/>
      <c r="H252" s="32"/>
      <c r="I252" s="7"/>
    </row>
    <row r="253" spans="1:9" ht="13.5">
      <c r="A253" s="5"/>
      <c r="B253" s="27"/>
      <c r="C253" s="6" t="s">
        <v>24</v>
      </c>
      <c r="D253" s="22">
        <v>200000</v>
      </c>
      <c r="E253" s="33"/>
      <c r="F253" s="31"/>
      <c r="G253" s="22"/>
      <c r="H253" s="32"/>
      <c r="I253" s="7"/>
    </row>
    <row r="254" spans="1:9" ht="13.5">
      <c r="A254" s="5"/>
      <c r="B254" s="27"/>
      <c r="C254" s="6" t="s">
        <v>29</v>
      </c>
      <c r="D254" s="22">
        <v>195000</v>
      </c>
      <c r="E254" s="33"/>
      <c r="F254" s="31"/>
      <c r="G254" s="22"/>
      <c r="H254" s="32"/>
      <c r="I254" s="7"/>
    </row>
    <row r="255" spans="1:9" ht="13.5">
      <c r="A255" s="5"/>
      <c r="B255" s="27"/>
      <c r="C255" s="27" t="s">
        <v>26</v>
      </c>
      <c r="D255" s="22">
        <v>153000</v>
      </c>
      <c r="E255" s="15"/>
      <c r="F255" s="15"/>
      <c r="G255" s="15"/>
      <c r="H255" s="7"/>
      <c r="I255" s="7"/>
    </row>
    <row r="256" spans="1:9" ht="13.5">
      <c r="A256" s="5"/>
      <c r="B256" s="27"/>
      <c r="C256" s="6"/>
      <c r="D256" s="6"/>
      <c r="E256" s="15"/>
      <c r="F256" s="15"/>
      <c r="G256" s="15"/>
      <c r="H256" s="7"/>
      <c r="I256" s="7"/>
    </row>
    <row r="257" spans="1:9" ht="13.5">
      <c r="A257" s="5">
        <v>66</v>
      </c>
      <c r="B257" s="27" t="s">
        <v>37</v>
      </c>
      <c r="C257" s="6">
        <v>420125</v>
      </c>
      <c r="D257" s="22">
        <f>SUM(D258:D262)</f>
        <v>420125</v>
      </c>
      <c r="E257" s="33">
        <f>(D257*100)/C257</f>
        <v>100</v>
      </c>
      <c r="F257" s="31">
        <v>0.312</v>
      </c>
      <c r="G257" s="35">
        <v>0.316</v>
      </c>
      <c r="H257" s="32">
        <f>((G257*100)/F257)-100</f>
        <v>1.2820512820512846</v>
      </c>
      <c r="I257" s="7">
        <f>FLOOR(G257,0.00001)*D257</f>
        <v>132759.5</v>
      </c>
    </row>
    <row r="258" spans="1:9" ht="13.5">
      <c r="A258" s="5"/>
      <c r="B258" s="27"/>
      <c r="C258" s="6" t="s">
        <v>28</v>
      </c>
      <c r="D258" s="22">
        <v>247125</v>
      </c>
      <c r="E258" s="33"/>
      <c r="F258" s="31"/>
      <c r="G258" s="22"/>
      <c r="H258" s="32"/>
      <c r="I258" s="7"/>
    </row>
    <row r="259" spans="1:9" ht="13.5">
      <c r="A259" s="5"/>
      <c r="B259" s="27"/>
      <c r="C259" s="6" t="s">
        <v>24</v>
      </c>
      <c r="D259" s="22">
        <v>30000</v>
      </c>
      <c r="E259" s="33"/>
      <c r="F259" s="31"/>
      <c r="G259" s="22"/>
      <c r="H259" s="32"/>
      <c r="I259" s="7"/>
    </row>
    <row r="260" spans="1:9" ht="13.5">
      <c r="A260" s="5"/>
      <c r="B260" s="27"/>
      <c r="C260" s="6" t="s">
        <v>29</v>
      </c>
      <c r="D260" s="22">
        <v>75000</v>
      </c>
      <c r="E260" s="33"/>
      <c r="F260" s="31"/>
      <c r="G260" s="22"/>
      <c r="H260" s="32"/>
      <c r="I260" s="7"/>
    </row>
    <row r="261" spans="1:9" ht="13.5">
      <c r="A261" s="5"/>
      <c r="B261" s="27"/>
      <c r="C261" s="27" t="s">
        <v>26</v>
      </c>
      <c r="D261" s="22">
        <v>30000</v>
      </c>
      <c r="E261" s="15"/>
      <c r="F261" s="15"/>
      <c r="G261" s="15"/>
      <c r="H261" s="7"/>
      <c r="I261" s="7"/>
    </row>
    <row r="262" spans="1:9" ht="13.5">
      <c r="A262" s="5"/>
      <c r="B262" s="27"/>
      <c r="C262" s="27" t="s">
        <v>39</v>
      </c>
      <c r="D262" s="22">
        <v>38000</v>
      </c>
      <c r="E262" s="15"/>
      <c r="F262" s="15"/>
      <c r="G262" s="15"/>
      <c r="H262" s="7"/>
      <c r="I262" s="7"/>
    </row>
    <row r="263" spans="1:9" ht="13.5">
      <c r="A263" s="5"/>
      <c r="B263" s="27"/>
      <c r="C263" s="6"/>
      <c r="D263" s="6"/>
      <c r="E263" s="15"/>
      <c r="F263" s="15"/>
      <c r="G263" s="15"/>
      <c r="H263" s="7"/>
      <c r="I263" s="7"/>
    </row>
    <row r="264" spans="1:9" ht="13.5">
      <c r="A264" s="5">
        <v>67</v>
      </c>
      <c r="B264" s="27" t="s">
        <v>37</v>
      </c>
      <c r="C264" s="6">
        <v>478187</v>
      </c>
      <c r="D264" s="22">
        <f>SUM(D265:D267)</f>
        <v>478187</v>
      </c>
      <c r="E264" s="33">
        <f>(D264*100)/C264</f>
        <v>100</v>
      </c>
      <c r="F264" s="31">
        <v>0.33</v>
      </c>
      <c r="G264" s="35">
        <v>0.335</v>
      </c>
      <c r="H264" s="32">
        <f>((G264*100)/F264)-100</f>
        <v>1.5151515151515156</v>
      </c>
      <c r="I264" s="7">
        <f>FLOOR(G264,0.00001)*D264</f>
        <v>160192.64500000002</v>
      </c>
    </row>
    <row r="265" spans="1:9" ht="13.5">
      <c r="A265" s="5"/>
      <c r="B265" s="27"/>
      <c r="C265" s="6" t="s">
        <v>28</v>
      </c>
      <c r="D265" s="22">
        <v>428187</v>
      </c>
      <c r="E265" s="33"/>
      <c r="F265" s="31"/>
      <c r="G265" s="22"/>
      <c r="H265" s="32"/>
      <c r="I265" s="7"/>
    </row>
    <row r="266" spans="1:9" ht="13.5">
      <c r="A266" s="5"/>
      <c r="B266" s="27"/>
      <c r="C266" s="27" t="s">
        <v>32</v>
      </c>
      <c r="D266" s="22">
        <v>20000</v>
      </c>
      <c r="E266" s="15"/>
      <c r="F266" s="15"/>
      <c r="G266" s="15"/>
      <c r="H266" s="7"/>
      <c r="I266" s="7"/>
    </row>
    <row r="267" spans="1:9" ht="13.5">
      <c r="A267" s="5"/>
      <c r="B267" s="27"/>
      <c r="C267" s="27" t="s">
        <v>39</v>
      </c>
      <c r="D267" s="22">
        <v>30000</v>
      </c>
      <c r="E267" s="15"/>
      <c r="F267" s="15"/>
      <c r="G267" s="15"/>
      <c r="H267" s="7"/>
      <c r="I267" s="7"/>
    </row>
    <row r="268" spans="1:9" ht="13.5">
      <c r="A268" s="5"/>
      <c r="B268" s="27"/>
      <c r="C268" s="6"/>
      <c r="D268" s="6"/>
      <c r="E268" s="15"/>
      <c r="F268" s="15"/>
      <c r="G268" s="15"/>
      <c r="H268" s="7"/>
      <c r="I268" s="7"/>
    </row>
    <row r="269" spans="1:9" ht="13.5">
      <c r="A269" s="5">
        <v>68</v>
      </c>
      <c r="B269" s="27" t="s">
        <v>37</v>
      </c>
      <c r="C269" s="6">
        <v>354322</v>
      </c>
      <c r="D269" s="22">
        <f>SUM(D270:D272)</f>
        <v>354322</v>
      </c>
      <c r="E269" s="33">
        <f>(D269*100)/C269</f>
        <v>100</v>
      </c>
      <c r="F269" s="31">
        <v>0.24</v>
      </c>
      <c r="G269" s="35">
        <v>0.3</v>
      </c>
      <c r="H269" s="32">
        <f>((G269*100)/F269)-100</f>
        <v>25</v>
      </c>
      <c r="I269" s="7">
        <f>FLOOR(G269,0.00001)*D269</f>
        <v>106296.60000000002</v>
      </c>
    </row>
    <row r="270" spans="1:9" ht="13.5">
      <c r="A270" s="5"/>
      <c r="B270" s="27"/>
      <c r="C270" s="6" t="s">
        <v>28</v>
      </c>
      <c r="D270" s="22">
        <v>184322</v>
      </c>
      <c r="E270" s="33"/>
      <c r="F270" s="31"/>
      <c r="G270" s="22"/>
      <c r="H270" s="32"/>
      <c r="I270" s="7"/>
    </row>
    <row r="271" spans="1:9" ht="13.5">
      <c r="A271" s="5"/>
      <c r="B271" s="27"/>
      <c r="C271" s="6" t="s">
        <v>24</v>
      </c>
      <c r="D271" s="22">
        <v>20000</v>
      </c>
      <c r="E271" s="33"/>
      <c r="F271" s="31"/>
      <c r="G271" s="22"/>
      <c r="H271" s="32"/>
      <c r="I271" s="7"/>
    </row>
    <row r="272" spans="1:9" ht="13.5">
      <c r="A272" s="5"/>
      <c r="B272" s="27"/>
      <c r="C272" s="27" t="s">
        <v>30</v>
      </c>
      <c r="D272" s="22">
        <v>150000</v>
      </c>
      <c r="E272" s="15"/>
      <c r="F272" s="15"/>
      <c r="G272" s="15"/>
      <c r="H272" s="7"/>
      <c r="I272" s="7"/>
    </row>
    <row r="273" spans="1:9" ht="13.5">
      <c r="A273" s="5"/>
      <c r="B273" s="27"/>
      <c r="C273" s="6"/>
      <c r="D273" s="6"/>
      <c r="E273" s="15"/>
      <c r="F273" s="15"/>
      <c r="G273" s="15"/>
      <c r="H273" s="7"/>
      <c r="I273" s="7"/>
    </row>
    <row r="274" spans="1:9" ht="13.5">
      <c r="A274" s="11"/>
      <c r="B274" s="17" t="s">
        <v>14</v>
      </c>
      <c r="C274" s="12">
        <f>SUM(C9:C273)</f>
        <v>12707649</v>
      </c>
      <c r="D274" s="20">
        <f>D10+D13+D17+D23+D27+D31+D34+D37+D40+D46+D52+D58+D61+D64+D67+D72+D75+D78+D83+D87+D90+D94+D97+D102+D105+D109+D112+D115+D119+D122+D125+D128+D131+D134+D138+D141+D144+D148+D151+D155+D158+D161+D164+D168+D172+D176+D180+D185+D190+D194+D197+D200+D203+D207+D210+D213+D216+D219+D223+D227+D230+D233+D236+D243+D250+D257+D264+D269</f>
        <v>12324026</v>
      </c>
      <c r="E274" s="28">
        <f>(D274*100)/C274</f>
        <v>96.98116465130568</v>
      </c>
      <c r="F274" s="21"/>
      <c r="G274" s="21"/>
      <c r="H274" s="13"/>
      <c r="I274" s="29">
        <f>SUM(I9:I273)</f>
        <v>4371995.701</v>
      </c>
    </row>
    <row r="275" spans="1:9" ht="13.5">
      <c r="A275" s="5"/>
      <c r="B275" s="14"/>
      <c r="C275" s="6"/>
      <c r="D275" s="6"/>
      <c r="E275" s="26"/>
      <c r="F275" s="15"/>
      <c r="G275" s="15"/>
      <c r="H275" s="7"/>
      <c r="I275" s="7"/>
    </row>
    <row r="276" spans="1:9" ht="13.5">
      <c r="A276" s="18"/>
      <c r="B276" s="17" t="s">
        <v>12</v>
      </c>
      <c r="C276" s="20">
        <f>SUM(C274)</f>
        <v>12707649</v>
      </c>
      <c r="D276" s="20">
        <f>SUM(D274)</f>
        <v>12324026</v>
      </c>
      <c r="E276" s="25">
        <f>(D276*100)/C276</f>
        <v>96.98116465130568</v>
      </c>
      <c r="F276" s="19"/>
      <c r="G276" s="19"/>
      <c r="H276" s="19"/>
      <c r="I276" s="30">
        <f>SUM(I274)</f>
        <v>4371995.701</v>
      </c>
    </row>
    <row r="277" ht="12.75">
      <c r="C277" s="16"/>
    </row>
    <row r="278" ht="12.75">
      <c r="C278" s="16"/>
    </row>
    <row r="279" spans="2:3" ht="13.5">
      <c r="B279" s="5"/>
      <c r="C279" s="16"/>
    </row>
    <row r="280" spans="2:3" ht="13.5">
      <c r="B280" s="5"/>
      <c r="C280" s="16"/>
    </row>
    <row r="281" spans="2:3" ht="13.5">
      <c r="B281" s="5"/>
      <c r="C281" s="16"/>
    </row>
    <row r="282" spans="2:3" ht="13.5">
      <c r="B282" s="5"/>
      <c r="C282" s="16"/>
    </row>
    <row r="283" ht="12.75">
      <c r="C283" s="16"/>
    </row>
    <row r="284" ht="12.75">
      <c r="C284" s="16"/>
    </row>
    <row r="285" ht="12.75">
      <c r="C285" s="16"/>
    </row>
    <row r="286" ht="12.75">
      <c r="C286" s="16"/>
    </row>
    <row r="287" ht="12.75">
      <c r="C287" s="16"/>
    </row>
    <row r="288" ht="12.75">
      <c r="C288" s="16"/>
    </row>
    <row r="289" ht="12.75">
      <c r="C289" s="16"/>
    </row>
    <row r="290" ht="12.75">
      <c r="C290" s="16"/>
    </row>
    <row r="291" ht="12.75">
      <c r="C291" s="16"/>
    </row>
    <row r="292" ht="12.75">
      <c r="C292" s="16"/>
    </row>
    <row r="293" ht="12.75">
      <c r="C293" s="16"/>
    </row>
    <row r="294" ht="12.75">
      <c r="C294" s="16"/>
    </row>
    <row r="295" ht="12.75">
      <c r="C295" s="16"/>
    </row>
    <row r="296" ht="12.75">
      <c r="C296" s="16"/>
    </row>
    <row r="297" ht="12.75">
      <c r="C297" s="16"/>
    </row>
    <row r="298" ht="12.75">
      <c r="C298" s="16"/>
    </row>
    <row r="299" ht="12.75">
      <c r="C299" s="16"/>
    </row>
    <row r="300" ht="12.75">
      <c r="C300" s="16"/>
    </row>
    <row r="301" ht="12.75">
      <c r="C301" s="16"/>
    </row>
    <row r="302" ht="12.75">
      <c r="C302" s="16"/>
    </row>
    <row r="303" ht="12.75">
      <c r="C303" s="16"/>
    </row>
    <row r="304" ht="12.75">
      <c r="C304" s="16"/>
    </row>
    <row r="305" ht="12.75">
      <c r="C305" s="16"/>
    </row>
    <row r="306" ht="12.75">
      <c r="C306" s="16"/>
    </row>
    <row r="307" ht="12.75">
      <c r="C307" s="16"/>
    </row>
    <row r="308" ht="12.75">
      <c r="C308" s="16"/>
    </row>
    <row r="309" ht="12.75">
      <c r="C309" s="16"/>
    </row>
    <row r="310" ht="12.75">
      <c r="C310" s="16"/>
    </row>
    <row r="311" ht="12.75">
      <c r="C311" s="16"/>
    </row>
    <row r="312" ht="12.75">
      <c r="C312" s="16"/>
    </row>
    <row r="313" ht="12.75">
      <c r="C313" s="16"/>
    </row>
    <row r="314" ht="12.75">
      <c r="C314" s="16"/>
    </row>
    <row r="315" ht="12.75">
      <c r="C315" s="16"/>
    </row>
    <row r="316" ht="12.75">
      <c r="C316" s="16"/>
    </row>
    <row r="317" ht="12.75">
      <c r="C317" s="16"/>
    </row>
    <row r="318" ht="12.75">
      <c r="C318" s="16"/>
    </row>
    <row r="319" ht="12.75">
      <c r="C319" s="16"/>
    </row>
    <row r="320" ht="12.75">
      <c r="C320" s="16"/>
    </row>
    <row r="321" ht="12.75">
      <c r="C321" s="16"/>
    </row>
    <row r="322" ht="12.75">
      <c r="C322" s="16"/>
    </row>
    <row r="323" ht="12.75">
      <c r="C323" s="16"/>
    </row>
    <row r="324" ht="12.75">
      <c r="C324" s="16"/>
    </row>
    <row r="325" ht="12.75">
      <c r="C325" s="16"/>
    </row>
    <row r="326" ht="12.75">
      <c r="C326" s="16"/>
    </row>
    <row r="327" ht="12.75">
      <c r="C327" s="16"/>
    </row>
    <row r="328" ht="12.75">
      <c r="C328" s="16"/>
    </row>
    <row r="329" ht="12.75">
      <c r="C329" s="16"/>
    </row>
    <row r="330" ht="12.75">
      <c r="C330" s="16"/>
    </row>
    <row r="331" ht="12.75">
      <c r="C331" s="16"/>
    </row>
    <row r="332" ht="12.75">
      <c r="C332" s="16"/>
    </row>
    <row r="333" ht="12.75">
      <c r="C333" s="16"/>
    </row>
    <row r="334" ht="12.75">
      <c r="C334" s="16"/>
    </row>
    <row r="335" ht="12.75">
      <c r="C335" s="16"/>
    </row>
    <row r="336" ht="12.75">
      <c r="C336" s="16"/>
    </row>
    <row r="337" ht="12.75">
      <c r="C337" s="16"/>
    </row>
    <row r="338" ht="12.75">
      <c r="C338" s="16"/>
    </row>
    <row r="339" ht="12.75">
      <c r="C339" s="16"/>
    </row>
    <row r="340" ht="12.75">
      <c r="C340" s="16"/>
    </row>
    <row r="341" ht="12.75">
      <c r="C341" s="16"/>
    </row>
    <row r="342" ht="12.75">
      <c r="C342" s="16"/>
    </row>
    <row r="343" ht="12.75">
      <c r="C343" s="16"/>
    </row>
    <row r="344" ht="12.75">
      <c r="C344" s="16"/>
    </row>
    <row r="345" ht="12.75">
      <c r="C345" s="16"/>
    </row>
    <row r="346" ht="12.75">
      <c r="C346" s="16"/>
    </row>
    <row r="347" ht="12.75">
      <c r="C347" s="16"/>
    </row>
    <row r="348" ht="12.75">
      <c r="C348" s="16"/>
    </row>
    <row r="349" ht="12.75">
      <c r="C349" s="16"/>
    </row>
    <row r="350" ht="12.75">
      <c r="C350" s="16"/>
    </row>
    <row r="351" ht="12.75">
      <c r="C351" s="16"/>
    </row>
    <row r="352" ht="12.75">
      <c r="C352" s="16"/>
    </row>
    <row r="353" ht="12.75">
      <c r="C353" s="16"/>
    </row>
    <row r="354" ht="12.75">
      <c r="C354" s="16"/>
    </row>
    <row r="355" ht="12.75">
      <c r="C355" s="16"/>
    </row>
    <row r="356" ht="12.75">
      <c r="C356" s="16"/>
    </row>
    <row r="357" ht="12.75">
      <c r="C357" s="16"/>
    </row>
    <row r="358" ht="12.75">
      <c r="C358" s="16"/>
    </row>
    <row r="359" ht="12.75">
      <c r="C359" s="16"/>
    </row>
    <row r="360" ht="12.75">
      <c r="C360" s="16"/>
    </row>
    <row r="361" ht="12.75">
      <c r="C361" s="16"/>
    </row>
    <row r="362" ht="12.75">
      <c r="C362" s="16"/>
    </row>
    <row r="363" ht="12.75">
      <c r="C363" s="16"/>
    </row>
    <row r="364" ht="12.75">
      <c r="C364" s="16"/>
    </row>
    <row r="365" ht="12.75">
      <c r="C365" s="16"/>
    </row>
    <row r="366" ht="12.75">
      <c r="C366" s="16"/>
    </row>
    <row r="367" ht="12.75">
      <c r="C367" s="16"/>
    </row>
    <row r="368" ht="12.75">
      <c r="C368" s="16"/>
    </row>
    <row r="369" ht="12.75">
      <c r="C369" s="16"/>
    </row>
    <row r="370" ht="12.75">
      <c r="C370" s="16"/>
    </row>
    <row r="371" ht="12.75">
      <c r="C371" s="16"/>
    </row>
    <row r="372" ht="12.75">
      <c r="C372" s="16"/>
    </row>
    <row r="373" ht="12.75">
      <c r="C373" s="16"/>
    </row>
    <row r="374" ht="12.75">
      <c r="C374" s="16"/>
    </row>
    <row r="375" ht="12.75">
      <c r="C375" s="16"/>
    </row>
    <row r="376" ht="12.75">
      <c r="C376" s="16"/>
    </row>
    <row r="377" ht="12.75">
      <c r="C377" s="16"/>
    </row>
    <row r="378" ht="12.75">
      <c r="C378" s="16"/>
    </row>
    <row r="379" ht="12.75">
      <c r="C379" s="16"/>
    </row>
    <row r="380" ht="12.75">
      <c r="C380" s="16"/>
    </row>
    <row r="381" ht="12.75">
      <c r="C381" s="16"/>
    </row>
    <row r="382" ht="12.75">
      <c r="C382" s="16"/>
    </row>
    <row r="383" ht="12.75">
      <c r="C383" s="16"/>
    </row>
    <row r="384" ht="12.75">
      <c r="C384" s="16"/>
    </row>
    <row r="385" ht="12.75">
      <c r="C385" s="16"/>
    </row>
    <row r="386" ht="12.75">
      <c r="C386" s="16"/>
    </row>
    <row r="387" ht="12.75">
      <c r="C387" s="16"/>
    </row>
    <row r="388" ht="12.75">
      <c r="C388" s="16"/>
    </row>
    <row r="389" ht="12.75">
      <c r="C389" s="16"/>
    </row>
    <row r="390" ht="12.75">
      <c r="C390" s="16"/>
    </row>
    <row r="391" ht="12.75">
      <c r="C391" s="16"/>
    </row>
    <row r="392" ht="12.75">
      <c r="C392" s="16"/>
    </row>
    <row r="393" ht="12.75">
      <c r="C393" s="16"/>
    </row>
    <row r="394" ht="12.75">
      <c r="C394" s="16"/>
    </row>
    <row r="395" ht="12.75">
      <c r="C395" s="16"/>
    </row>
    <row r="396" ht="12.75">
      <c r="C396" s="16"/>
    </row>
    <row r="397" ht="12.75">
      <c r="C397" s="16"/>
    </row>
    <row r="398" ht="12.75">
      <c r="C398" s="16"/>
    </row>
    <row r="399" ht="12.75">
      <c r="C399" s="16"/>
    </row>
    <row r="400" ht="12.75">
      <c r="C400" s="16"/>
    </row>
    <row r="401" ht="12.75">
      <c r="C401" s="16"/>
    </row>
    <row r="402" ht="12.75">
      <c r="C402" s="16"/>
    </row>
    <row r="403" ht="12.75">
      <c r="C403" s="16"/>
    </row>
    <row r="404" ht="12.75">
      <c r="C404" s="16"/>
    </row>
    <row r="405" ht="12.75">
      <c r="C405" s="16"/>
    </row>
    <row r="406" ht="12.75">
      <c r="C406" s="16"/>
    </row>
    <row r="407" ht="12.75">
      <c r="C407" s="16"/>
    </row>
    <row r="408" ht="12.75">
      <c r="C408" s="16"/>
    </row>
    <row r="409" ht="12.75">
      <c r="C409" s="16"/>
    </row>
    <row r="410" ht="12.75">
      <c r="C410" s="16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2007-08-23T21:38:32Z</cp:lastPrinted>
  <dcterms:created xsi:type="dcterms:W3CDTF">2005-05-09T20:19:33Z</dcterms:created>
  <dcterms:modified xsi:type="dcterms:W3CDTF">2007-09-27T15:44:01Z</dcterms:modified>
  <cp:category/>
  <cp:version/>
  <cp:contentType/>
  <cp:contentStatus/>
</cp:coreProperties>
</file>