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30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<sst xmlns="http://schemas.openxmlformats.org/spreadsheetml/2006/main" count="63" uniqueCount="41">
  <si>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</si>
  <si>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</si>
  <si>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</si>
  <si>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</si>
  <si>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</si>
  <si>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</si>
  <si>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</si>
  <si>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</si>
  <si>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</si>
  <si>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</si>
  <si>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</si>
  <si>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</si>
  <si>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</si>
  <si>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</si>
  <si>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</si>
  <si>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</si>
  <si>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</si>
  <si>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</si>
  <si>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</si>
  <si>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</si>
  <si>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Apucarana</t>
  </si>
  <si>
    <t>Mato Rico</t>
  </si>
  <si>
    <t>Roncador</t>
  </si>
  <si>
    <t>AL</t>
  </si>
  <si>
    <t>Maceio</t>
  </si>
  <si>
    <t>BA</t>
  </si>
  <si>
    <t>Irece</t>
  </si>
  <si>
    <t>PE</t>
  </si>
  <si>
    <t>Recife</t>
  </si>
  <si>
    <t>Prudentopolis</t>
  </si>
  <si>
    <t>Rebouças</t>
  </si>
  <si>
    <t>Salto do Lontra</t>
  </si>
  <si>
    <t>SE</t>
  </si>
  <si>
    <t>Itabaiana</t>
  </si>
  <si>
    <t>AVISO DE VENDA DE FEIJÃO ANÃO CORES/PRETO - Nº 530/07- 25/09/2007</t>
  </si>
  <si>
    <t>CANCELADO</t>
  </si>
  <si>
    <t>RETIRADO</t>
  </si>
  <si>
    <t>BBM PR</t>
  </si>
  <si>
    <t>BBM MG</t>
  </si>
  <si>
    <t>BBM UB</t>
  </si>
  <si>
    <t>BCMM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</si>
</sst>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4" fontId="1" fillId="0" borderId="5" xfId="2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1" fontId="1" fillId="0" borderId="0" xfId="20" applyNumberFormat="1" applyFont="1" applyAlignment="1">
      <alignment/>
    </xf>
    <xf numFmtId="0" fontId="1" fillId="2" borderId="5" xfId="2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" fontId="1" fillId="2" borderId="5" xfId="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86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5"/>
  <sheetViews>
    <sheetView tabSelected="1" workbookViewId="0" topLeftCell="A1">
      <selection activeCell="G73" sqref="G73"/>
    </sheetView>
  </sheetViews>
  <sheetFormatPr defaultColWidth="9.140625" defaultRowHeight="12.75"/>
  <cols>
    <col min="1" max="1" width="6.28125" style="0" customWidth="1"/>
    <col min="2" max="2" width="31.140625" style="0" customWidth="1"/>
    <col min="3" max="3" width="16.00390625" style="0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00390625" style="0" customWidth="1"/>
  </cols>
  <sheetData>
    <row r="1" ht="72.75" customHeight="1"/>
    <row r="2" spans="1:9" ht="38.25" customHeight="1">
      <c r="A2" s="37" t="s">
        <v>34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3" t="s">
        <v>7</v>
      </c>
      <c r="D5" s="4" t="s">
        <v>16</v>
      </c>
      <c r="E5" s="2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23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6" t="s">
        <v>24</v>
      </c>
      <c r="C10" s="6">
        <v>0</v>
      </c>
      <c r="D10" s="22">
        <f>SUM(D11:D11)</f>
        <v>0</v>
      </c>
      <c r="E10" s="39">
        <v>0</v>
      </c>
      <c r="F10" s="30">
        <v>0</v>
      </c>
      <c r="G10" s="30">
        <v>0</v>
      </c>
      <c r="H10" s="30">
        <v>0</v>
      </c>
      <c r="I10" s="7">
        <f>FLOOR(G10,0.00001)*D10</f>
        <v>0</v>
      </c>
    </row>
    <row r="11" spans="1:9" ht="13.5">
      <c r="A11" s="5"/>
      <c r="B11" s="26"/>
      <c r="C11" s="6" t="s">
        <v>35</v>
      </c>
      <c r="D11" s="22"/>
      <c r="E11" s="31"/>
      <c r="F11" s="29"/>
      <c r="G11" s="29"/>
      <c r="H11" s="30"/>
      <c r="I11" s="7"/>
    </row>
    <row r="12" spans="1:9" ht="13.5">
      <c r="A12" s="5"/>
      <c r="B12" s="26"/>
      <c r="C12" s="6"/>
      <c r="D12" s="6"/>
      <c r="E12" s="15"/>
      <c r="F12" s="15"/>
      <c r="G12" s="15"/>
      <c r="H12" s="7"/>
      <c r="I12" s="7"/>
    </row>
    <row r="13" spans="1:9" ht="13.5">
      <c r="A13" s="5">
        <v>2</v>
      </c>
      <c r="B13" s="26" t="s">
        <v>24</v>
      </c>
      <c r="C13" s="6">
        <v>0</v>
      </c>
      <c r="D13" s="22">
        <f>SUM(D14:D14)</f>
        <v>0</v>
      </c>
      <c r="E13" s="39">
        <v>0</v>
      </c>
      <c r="F13" s="30">
        <v>0</v>
      </c>
      <c r="G13" s="30">
        <v>0</v>
      </c>
      <c r="H13" s="30">
        <v>0</v>
      </c>
      <c r="I13" s="7">
        <f>FLOOR(G13,0.00001)*D13</f>
        <v>0</v>
      </c>
    </row>
    <row r="14" spans="1:9" ht="13.5">
      <c r="A14" s="5"/>
      <c r="B14" s="26"/>
      <c r="C14" s="6" t="s">
        <v>35</v>
      </c>
      <c r="D14" s="22"/>
      <c r="E14" s="31"/>
      <c r="F14" s="29"/>
      <c r="G14" s="29"/>
      <c r="H14" s="30"/>
      <c r="I14" s="7"/>
    </row>
    <row r="15" spans="1:9" ht="13.5">
      <c r="A15" s="5"/>
      <c r="B15" s="26"/>
      <c r="C15" s="6"/>
      <c r="D15" s="6"/>
      <c r="E15" s="15"/>
      <c r="F15" s="15"/>
      <c r="G15" s="15"/>
      <c r="H15" s="7"/>
      <c r="I15" s="7"/>
    </row>
    <row r="16" spans="1:9" ht="13.5">
      <c r="A16" s="11"/>
      <c r="B16" s="17" t="s">
        <v>14</v>
      </c>
      <c r="C16" s="12">
        <f>SUM(C9:C15)</f>
        <v>0</v>
      </c>
      <c r="D16" s="20">
        <f>SUM(D10,D13)</f>
        <v>0</v>
      </c>
      <c r="E16" s="33"/>
      <c r="F16" s="21"/>
      <c r="G16" s="21"/>
      <c r="H16" s="13"/>
      <c r="I16" s="28">
        <f>SUM(I9:I15)</f>
        <v>0</v>
      </c>
    </row>
    <row r="17" ht="12.75">
      <c r="C17" s="16"/>
    </row>
    <row r="18" spans="1:9" ht="13.5">
      <c r="A18" s="34" t="s">
        <v>25</v>
      </c>
      <c r="B18" s="35"/>
      <c r="C18" s="35"/>
      <c r="D18" s="35"/>
      <c r="E18" s="35"/>
      <c r="F18" s="35"/>
      <c r="G18" s="35"/>
      <c r="H18" s="35"/>
      <c r="I18" s="36"/>
    </row>
    <row r="19" spans="1:9" ht="13.5">
      <c r="A19" s="9"/>
      <c r="B19" s="9"/>
      <c r="C19" s="9"/>
      <c r="D19" s="9"/>
      <c r="E19" s="9"/>
      <c r="F19" s="9"/>
      <c r="G19" s="9"/>
      <c r="H19" s="9"/>
      <c r="I19" s="10"/>
    </row>
    <row r="20" spans="1:9" ht="13.5">
      <c r="A20" s="5">
        <v>3</v>
      </c>
      <c r="B20" s="26" t="s">
        <v>26</v>
      </c>
      <c r="C20" s="6">
        <v>467547</v>
      </c>
      <c r="D20" s="22">
        <f>SUM(D21:D21)</f>
        <v>0</v>
      </c>
      <c r="E20" s="39">
        <f>(D20*100)/C20</f>
        <v>0</v>
      </c>
      <c r="F20" s="29">
        <v>0.95</v>
      </c>
      <c r="G20" s="30">
        <v>0</v>
      </c>
      <c r="H20" s="30">
        <v>0</v>
      </c>
      <c r="I20" s="7">
        <f>FLOOR(G20,0.00001)*D20</f>
        <v>0</v>
      </c>
    </row>
    <row r="21" spans="1:9" ht="13.5">
      <c r="A21" s="5"/>
      <c r="B21" s="26"/>
      <c r="C21" s="6" t="s">
        <v>36</v>
      </c>
      <c r="D21" s="22"/>
      <c r="E21" s="31"/>
      <c r="F21" s="29"/>
      <c r="G21" s="29"/>
      <c r="H21" s="30"/>
      <c r="I21" s="7"/>
    </row>
    <row r="22" spans="1:9" ht="13.5">
      <c r="A22" s="5"/>
      <c r="B22" s="26"/>
      <c r="C22" s="6"/>
      <c r="D22" s="6"/>
      <c r="E22" s="15"/>
      <c r="F22" s="15"/>
      <c r="G22" s="15"/>
      <c r="H22" s="7"/>
      <c r="I22" s="7"/>
    </row>
    <row r="23" spans="1:9" ht="13.5">
      <c r="A23" s="11"/>
      <c r="B23" s="17" t="s">
        <v>14</v>
      </c>
      <c r="C23" s="12">
        <f>SUM(C19:C22)</f>
        <v>467547</v>
      </c>
      <c r="D23" s="20">
        <f>SUM(D20)</f>
        <v>0</v>
      </c>
      <c r="E23" s="27">
        <f>(D23*100)/C23</f>
        <v>0</v>
      </c>
      <c r="F23" s="21"/>
      <c r="G23" s="21"/>
      <c r="H23" s="13"/>
      <c r="I23" s="28">
        <f>SUM(I19:I22)</f>
        <v>0</v>
      </c>
    </row>
    <row r="24" spans="1:9" ht="13.5">
      <c r="A24" s="5"/>
      <c r="B24" s="14"/>
      <c r="C24" s="6"/>
      <c r="D24" s="6"/>
      <c r="E24" s="25"/>
      <c r="F24" s="15"/>
      <c r="G24" s="15"/>
      <c r="H24" s="7"/>
      <c r="I24" s="7"/>
    </row>
    <row r="25" spans="1:9" ht="13.5">
      <c r="A25" s="34" t="s">
        <v>27</v>
      </c>
      <c r="B25" s="35"/>
      <c r="C25" s="35"/>
      <c r="D25" s="35"/>
      <c r="E25" s="35"/>
      <c r="F25" s="35"/>
      <c r="G25" s="35"/>
      <c r="H25" s="35"/>
      <c r="I25" s="36"/>
    </row>
    <row r="26" spans="1:9" ht="13.5">
      <c r="A26" s="9"/>
      <c r="B26" s="9"/>
      <c r="C26" s="9"/>
      <c r="D26" s="9"/>
      <c r="E26" s="9"/>
      <c r="F26" s="9"/>
      <c r="G26" s="9"/>
      <c r="H26" s="9"/>
      <c r="I26" s="10"/>
    </row>
    <row r="27" spans="1:9" ht="13.5">
      <c r="A27" s="5">
        <v>4</v>
      </c>
      <c r="B27" s="26" t="s">
        <v>28</v>
      </c>
      <c r="C27" s="6">
        <v>1114786</v>
      </c>
      <c r="D27" s="22">
        <f>SUM(D28:D28)</f>
        <v>0</v>
      </c>
      <c r="E27" s="39">
        <f>(D27*100)/C27</f>
        <v>0</v>
      </c>
      <c r="F27" s="29">
        <v>1</v>
      </c>
      <c r="G27" s="30">
        <v>0</v>
      </c>
      <c r="H27" s="30">
        <v>0</v>
      </c>
      <c r="I27" s="7">
        <f>FLOOR(G27,0.00001)*D27</f>
        <v>0</v>
      </c>
    </row>
    <row r="28" spans="1:9" ht="13.5">
      <c r="A28" s="5"/>
      <c r="B28" s="26"/>
      <c r="C28" s="6" t="s">
        <v>36</v>
      </c>
      <c r="D28" s="22"/>
      <c r="E28" s="31"/>
      <c r="F28" s="29"/>
      <c r="G28" s="29"/>
      <c r="H28" s="30"/>
      <c r="I28" s="7"/>
    </row>
    <row r="29" spans="1:9" ht="13.5">
      <c r="A29" s="5"/>
      <c r="B29" s="26"/>
      <c r="C29" s="6"/>
      <c r="D29" s="6"/>
      <c r="E29" s="15"/>
      <c r="F29" s="15"/>
      <c r="G29" s="15"/>
      <c r="H29" s="7"/>
      <c r="I29" s="7"/>
    </row>
    <row r="30" spans="1:9" ht="13.5">
      <c r="A30" s="11"/>
      <c r="B30" s="17" t="s">
        <v>14</v>
      </c>
      <c r="C30" s="12">
        <f>SUM(C26:C29)</f>
        <v>1114786</v>
      </c>
      <c r="D30" s="20">
        <f>SUM(D27)</f>
        <v>0</v>
      </c>
      <c r="E30" s="27">
        <f>(D30*100)/C30</f>
        <v>0</v>
      </c>
      <c r="F30" s="21"/>
      <c r="G30" s="21"/>
      <c r="H30" s="13"/>
      <c r="I30" s="28">
        <f>SUM(I26:I29)</f>
        <v>0</v>
      </c>
    </row>
    <row r="31" spans="2:3" ht="13.5">
      <c r="B31" s="5"/>
      <c r="C31" s="16"/>
    </row>
    <row r="32" spans="1:9" ht="13.5">
      <c r="A32" s="34" t="s">
        <v>19</v>
      </c>
      <c r="B32" s="35"/>
      <c r="C32" s="35"/>
      <c r="D32" s="35"/>
      <c r="E32" s="35"/>
      <c r="F32" s="35"/>
      <c r="G32" s="35"/>
      <c r="H32" s="35"/>
      <c r="I32" s="36"/>
    </row>
    <row r="33" ht="12.75">
      <c r="C33" s="16"/>
    </row>
    <row r="34" spans="1:9" ht="13.5">
      <c r="A34" s="5">
        <v>5</v>
      </c>
      <c r="B34" s="26" t="s">
        <v>20</v>
      </c>
      <c r="C34" s="6">
        <v>1890519</v>
      </c>
      <c r="D34" s="22">
        <f>SUM(D35:D36)</f>
        <v>1890519</v>
      </c>
      <c r="E34" s="31">
        <f>(D34*100)/C34</f>
        <v>100</v>
      </c>
      <c r="F34" s="29">
        <v>0.791</v>
      </c>
      <c r="G34" s="32">
        <v>0.951</v>
      </c>
      <c r="H34" s="30">
        <f>((G34*100)/F34)-100</f>
        <v>20.227560050568883</v>
      </c>
      <c r="I34" s="7">
        <f>FLOOR(G34,0.00001)*D34</f>
        <v>1797883.5690000001</v>
      </c>
    </row>
    <row r="35" spans="1:9" ht="13.5">
      <c r="A35" s="5"/>
      <c r="B35" s="26"/>
      <c r="C35" s="6" t="s">
        <v>37</v>
      </c>
      <c r="D35" s="22">
        <v>1770519</v>
      </c>
      <c r="E35" s="31"/>
      <c r="F35" s="29"/>
      <c r="G35" s="30"/>
      <c r="H35" s="30"/>
      <c r="I35" s="7"/>
    </row>
    <row r="36" spans="1:9" ht="13.5">
      <c r="A36" s="5"/>
      <c r="B36" s="26"/>
      <c r="C36" s="6" t="s">
        <v>38</v>
      </c>
      <c r="D36" s="22">
        <v>120000</v>
      </c>
      <c r="E36" s="31"/>
      <c r="F36" s="29"/>
      <c r="G36" s="29"/>
      <c r="H36" s="30"/>
      <c r="I36" s="7"/>
    </row>
    <row r="37" spans="1:9" ht="13.5">
      <c r="A37" s="5"/>
      <c r="B37" s="26"/>
      <c r="C37" s="6"/>
      <c r="D37" s="6"/>
      <c r="E37" s="15"/>
      <c r="F37" s="15"/>
      <c r="G37" s="15"/>
      <c r="H37" s="7"/>
      <c r="I37" s="7"/>
    </row>
    <row r="38" spans="1:9" ht="13.5">
      <c r="A38" s="5">
        <v>6</v>
      </c>
      <c r="B38" s="26" t="s">
        <v>21</v>
      </c>
      <c r="C38" s="6">
        <v>192390</v>
      </c>
      <c r="D38" s="22">
        <f>SUM(D39:D39)</f>
        <v>192390</v>
      </c>
      <c r="E38" s="31">
        <f>(D38*100)/C38</f>
        <v>100</v>
      </c>
      <c r="F38" s="29">
        <v>0.791</v>
      </c>
      <c r="G38" s="32">
        <v>0.951</v>
      </c>
      <c r="H38" s="30">
        <f>((G38*100)/F38)-100</f>
        <v>20.227560050568883</v>
      </c>
      <c r="I38" s="7">
        <f>FLOOR(G38,0.00001)*D38</f>
        <v>182962.89</v>
      </c>
    </row>
    <row r="39" spans="1:9" ht="13.5">
      <c r="A39" s="5"/>
      <c r="B39" s="26"/>
      <c r="C39" s="6" t="s">
        <v>37</v>
      </c>
      <c r="D39" s="22">
        <v>192390</v>
      </c>
      <c r="E39" s="31"/>
      <c r="F39" s="29"/>
      <c r="G39" s="29"/>
      <c r="H39" s="30"/>
      <c r="I39" s="7"/>
    </row>
    <row r="40" spans="1:9" ht="13.5">
      <c r="A40" s="5"/>
      <c r="B40" s="26"/>
      <c r="C40" s="6"/>
      <c r="D40" s="6"/>
      <c r="E40" s="15"/>
      <c r="F40" s="15"/>
      <c r="G40" s="15"/>
      <c r="H40" s="7"/>
      <c r="I40" s="7"/>
    </row>
    <row r="41" spans="1:9" ht="13.5">
      <c r="A41" s="5">
        <v>7</v>
      </c>
      <c r="B41" s="26" t="s">
        <v>21</v>
      </c>
      <c r="C41" s="6">
        <v>168520</v>
      </c>
      <c r="D41" s="22">
        <f>SUM(D42:D42)</f>
        <v>168520</v>
      </c>
      <c r="E41" s="31">
        <f>(D41*100)/C41</f>
        <v>100</v>
      </c>
      <c r="F41" s="29">
        <v>0.791</v>
      </c>
      <c r="G41" s="29">
        <v>0.951</v>
      </c>
      <c r="H41" s="30">
        <f>((G41*100)/F41)-100</f>
        <v>20.227560050568883</v>
      </c>
      <c r="I41" s="7">
        <f>FLOOR(G41,0.00001)*D41</f>
        <v>160262.52000000002</v>
      </c>
    </row>
    <row r="42" spans="1:9" ht="13.5">
      <c r="A42" s="5"/>
      <c r="B42" s="26"/>
      <c r="C42" s="6" t="s">
        <v>37</v>
      </c>
      <c r="D42" s="22">
        <v>168520</v>
      </c>
      <c r="E42" s="31"/>
      <c r="F42" s="29"/>
      <c r="G42" s="29"/>
      <c r="H42" s="30"/>
      <c r="I42" s="7"/>
    </row>
    <row r="43" spans="1:9" ht="13.5">
      <c r="A43" s="5"/>
      <c r="B43" s="26"/>
      <c r="C43" s="6"/>
      <c r="D43" s="6"/>
      <c r="E43" s="15"/>
      <c r="F43" s="15"/>
      <c r="G43" s="15"/>
      <c r="H43" s="7"/>
      <c r="I43" s="7"/>
    </row>
    <row r="44" spans="1:9" ht="13.5">
      <c r="A44" s="5">
        <v>8</v>
      </c>
      <c r="B44" s="26" t="s">
        <v>29</v>
      </c>
      <c r="C44" s="6">
        <v>659340</v>
      </c>
      <c r="D44" s="22">
        <f>SUM(D45:D46)</f>
        <v>589000</v>
      </c>
      <c r="E44" s="31">
        <f>(D44*100)/C44</f>
        <v>89.33175599842266</v>
      </c>
      <c r="F44" s="29">
        <v>0.791</v>
      </c>
      <c r="G44" s="32">
        <v>1.1</v>
      </c>
      <c r="H44" s="30">
        <f>((G44*100)/F44)-100</f>
        <v>39.06447534766119</v>
      </c>
      <c r="I44" s="7">
        <f>FLOOR(G44,0.00001)*D44</f>
        <v>647900</v>
      </c>
    </row>
    <row r="45" spans="1:9" ht="13.5">
      <c r="A45" s="5"/>
      <c r="B45" s="26"/>
      <c r="C45" s="6" t="s">
        <v>37</v>
      </c>
      <c r="D45" s="22">
        <v>509000</v>
      </c>
      <c r="E45" s="31"/>
      <c r="F45" s="29"/>
      <c r="G45" s="30"/>
      <c r="H45" s="30"/>
      <c r="I45" s="7"/>
    </row>
    <row r="46" spans="1:9" ht="13.5">
      <c r="A46" s="5"/>
      <c r="B46" s="26"/>
      <c r="C46" s="6" t="s">
        <v>39</v>
      </c>
      <c r="D46" s="22">
        <v>80000</v>
      </c>
      <c r="E46" s="31"/>
      <c r="F46" s="29"/>
      <c r="G46" s="29"/>
      <c r="H46" s="30"/>
      <c r="I46" s="7"/>
    </row>
    <row r="47" spans="1:9" ht="13.5">
      <c r="A47" s="5"/>
      <c r="B47" s="26"/>
      <c r="C47" s="6"/>
      <c r="D47" s="6"/>
      <c r="E47" s="15"/>
      <c r="F47" s="15"/>
      <c r="G47" s="15"/>
      <c r="H47" s="7"/>
      <c r="I47" s="7"/>
    </row>
    <row r="48" spans="1:9" ht="13.5">
      <c r="A48" s="5">
        <v>9</v>
      </c>
      <c r="B48" s="26" t="s">
        <v>30</v>
      </c>
      <c r="C48" s="6">
        <v>515731</v>
      </c>
      <c r="D48" s="22">
        <f>SUM(D49:D49)</f>
        <v>515731</v>
      </c>
      <c r="E48" s="31">
        <f>(D48*100)/C48</f>
        <v>100</v>
      </c>
      <c r="F48" s="29">
        <v>0.791</v>
      </c>
      <c r="G48" s="32">
        <v>1.08</v>
      </c>
      <c r="H48" s="30">
        <f>((G48*100)/F48)-100</f>
        <v>36.53603034134008</v>
      </c>
      <c r="I48" s="7">
        <f>FLOOR(G48,0.00001)*D48</f>
        <v>556989.48</v>
      </c>
    </row>
    <row r="49" spans="1:9" ht="13.5">
      <c r="A49" s="5"/>
      <c r="B49" s="26"/>
      <c r="C49" s="6" t="s">
        <v>37</v>
      </c>
      <c r="D49" s="22">
        <v>515731</v>
      </c>
      <c r="E49" s="31"/>
      <c r="F49" s="29"/>
      <c r="G49" s="29"/>
      <c r="H49" s="30"/>
      <c r="I49" s="7"/>
    </row>
    <row r="50" spans="1:9" ht="13.5">
      <c r="A50" s="5"/>
      <c r="B50" s="26"/>
      <c r="C50" s="6"/>
      <c r="D50" s="6"/>
      <c r="E50" s="15"/>
      <c r="F50" s="15"/>
      <c r="G50" s="15"/>
      <c r="H50" s="7"/>
      <c r="I50" s="7"/>
    </row>
    <row r="51" spans="1:9" ht="13.5">
      <c r="A51" s="5">
        <v>10</v>
      </c>
      <c r="B51" s="26" t="s">
        <v>22</v>
      </c>
      <c r="C51" s="6">
        <v>539091</v>
      </c>
      <c r="D51" s="22">
        <f>SUM(D52:D53)</f>
        <v>539091</v>
      </c>
      <c r="E51" s="31">
        <f>(D51*100)/C51</f>
        <v>100</v>
      </c>
      <c r="F51" s="29">
        <v>0.791</v>
      </c>
      <c r="G51" s="32">
        <v>0.791</v>
      </c>
      <c r="H51" s="30">
        <f>((G51*100)/F51)-100</f>
        <v>0</v>
      </c>
      <c r="I51" s="7">
        <f>FLOOR(G51,0.00001)*D51</f>
        <v>426420.981</v>
      </c>
    </row>
    <row r="52" spans="1:9" ht="13.5">
      <c r="A52" s="5"/>
      <c r="B52" s="26"/>
      <c r="C52" s="6" t="s">
        <v>40</v>
      </c>
      <c r="D52" s="22">
        <v>120000</v>
      </c>
      <c r="E52" s="31"/>
      <c r="F52" s="29"/>
      <c r="G52" s="29"/>
      <c r="H52" s="30"/>
      <c r="I52" s="7"/>
    </row>
    <row r="53" spans="1:9" ht="13.5">
      <c r="A53" s="5"/>
      <c r="B53" s="26"/>
      <c r="C53" s="6" t="s">
        <v>37</v>
      </c>
      <c r="D53" s="22">
        <v>419091</v>
      </c>
      <c r="E53" s="31"/>
      <c r="F53" s="29"/>
      <c r="G53" s="29"/>
      <c r="H53" s="30"/>
      <c r="I53" s="7"/>
    </row>
    <row r="54" spans="1:9" ht="13.5">
      <c r="A54" s="5"/>
      <c r="B54" s="26"/>
      <c r="C54" s="6"/>
      <c r="D54" s="22"/>
      <c r="E54" s="31"/>
      <c r="F54" s="29"/>
      <c r="G54" s="29"/>
      <c r="H54" s="30"/>
      <c r="I54" s="7"/>
    </row>
    <row r="55" spans="1:9" ht="13.5">
      <c r="A55" s="5"/>
      <c r="B55" s="26"/>
      <c r="C55" s="6"/>
      <c r="D55" s="6"/>
      <c r="E55" s="15"/>
      <c r="F55" s="15"/>
      <c r="G55" s="15"/>
      <c r="H55" s="7"/>
      <c r="I55" s="7"/>
    </row>
    <row r="56" spans="1:9" ht="13.5">
      <c r="A56" s="5">
        <v>11</v>
      </c>
      <c r="B56" s="26" t="s">
        <v>22</v>
      </c>
      <c r="C56" s="6">
        <v>9480</v>
      </c>
      <c r="D56" s="22">
        <f>SUM(D57:D57)</f>
        <v>9480</v>
      </c>
      <c r="E56" s="31">
        <f>(D56*100)/C56</f>
        <v>100</v>
      </c>
      <c r="F56" s="29">
        <v>0.791</v>
      </c>
      <c r="G56" s="29">
        <v>0.791</v>
      </c>
      <c r="H56" s="30">
        <f>((G56*100)/F56)-100</f>
        <v>0</v>
      </c>
      <c r="I56" s="7">
        <f>FLOOR(G56,0.00001)*D56</f>
        <v>7498.68</v>
      </c>
    </row>
    <row r="57" spans="1:9" ht="13.5">
      <c r="A57" s="5"/>
      <c r="B57" s="26"/>
      <c r="C57" s="6" t="s">
        <v>40</v>
      </c>
      <c r="D57" s="22">
        <v>9480</v>
      </c>
      <c r="E57" s="31"/>
      <c r="F57" s="29"/>
      <c r="G57" s="29"/>
      <c r="H57" s="30"/>
      <c r="I57" s="7"/>
    </row>
    <row r="58" spans="1:9" ht="13.5">
      <c r="A58" s="5"/>
      <c r="B58" s="26"/>
      <c r="C58" s="6"/>
      <c r="D58" s="6"/>
      <c r="E58" s="15"/>
      <c r="F58" s="15"/>
      <c r="G58" s="15"/>
      <c r="H58" s="7"/>
      <c r="I58" s="7"/>
    </row>
    <row r="59" spans="1:9" ht="13.5">
      <c r="A59" s="5">
        <v>12</v>
      </c>
      <c r="B59" s="26" t="s">
        <v>31</v>
      </c>
      <c r="C59" s="6">
        <v>123480</v>
      </c>
      <c r="D59" s="22">
        <f>SUM(D60:D60)</f>
        <v>0</v>
      </c>
      <c r="E59" s="39">
        <f>(D59*100)/C59</f>
        <v>0</v>
      </c>
      <c r="F59" s="29">
        <v>0.791</v>
      </c>
      <c r="G59" s="30">
        <v>0</v>
      </c>
      <c r="H59" s="30">
        <v>0</v>
      </c>
      <c r="I59" s="7">
        <f>FLOOR(G59,0.00001)*D59</f>
        <v>0</v>
      </c>
    </row>
    <row r="60" spans="1:9" ht="13.5">
      <c r="A60" s="5"/>
      <c r="B60" s="26"/>
      <c r="C60" s="6" t="s">
        <v>36</v>
      </c>
      <c r="D60" s="22"/>
      <c r="E60" s="31"/>
      <c r="F60" s="29"/>
      <c r="G60" s="29"/>
      <c r="H60" s="30"/>
      <c r="I60" s="7"/>
    </row>
    <row r="61" spans="1:9" ht="13.5">
      <c r="A61" s="5"/>
      <c r="B61" s="26"/>
      <c r="C61" s="6"/>
      <c r="D61" s="6"/>
      <c r="E61" s="15"/>
      <c r="F61" s="15"/>
      <c r="G61" s="15"/>
      <c r="H61" s="7"/>
      <c r="I61" s="7"/>
    </row>
    <row r="62" spans="1:9" ht="13.5">
      <c r="A62" s="11"/>
      <c r="B62" s="17" t="s">
        <v>14</v>
      </c>
      <c r="C62" s="12">
        <f>SUM(C33:C61)</f>
        <v>4098551</v>
      </c>
      <c r="D62" s="20">
        <f>SUM(D34,D38,D41,D44,D48,D51,D56,D59)</f>
        <v>3904731</v>
      </c>
      <c r="E62" s="27">
        <f>(D62*100)/C62</f>
        <v>95.27101163313571</v>
      </c>
      <c r="F62" s="21"/>
      <c r="G62" s="21"/>
      <c r="H62" s="13"/>
      <c r="I62" s="28">
        <f>SUM(I33:I61)</f>
        <v>3779918.1200000006</v>
      </c>
    </row>
    <row r="63" spans="1:9" ht="13.5">
      <c r="A63" s="5"/>
      <c r="B63" s="26"/>
      <c r="C63" s="6"/>
      <c r="D63" s="6"/>
      <c r="E63" s="15"/>
      <c r="F63" s="15"/>
      <c r="G63" s="15"/>
      <c r="H63" s="7"/>
      <c r="I63" s="7"/>
    </row>
    <row r="64" spans="1:9" ht="13.5">
      <c r="A64" s="34" t="s">
        <v>32</v>
      </c>
      <c r="B64" s="35"/>
      <c r="C64" s="35"/>
      <c r="D64" s="35"/>
      <c r="E64" s="35"/>
      <c r="F64" s="35"/>
      <c r="G64" s="35"/>
      <c r="H64" s="35"/>
      <c r="I64" s="36"/>
    </row>
    <row r="65" spans="1:9" ht="13.5">
      <c r="A65" s="9"/>
      <c r="B65" s="9"/>
      <c r="C65" s="9"/>
      <c r="D65" s="9"/>
      <c r="E65" s="9"/>
      <c r="F65" s="9"/>
      <c r="G65" s="9"/>
      <c r="H65" s="9"/>
      <c r="I65" s="10"/>
    </row>
    <row r="66" spans="1:9" ht="13.5">
      <c r="A66" s="5">
        <v>13</v>
      </c>
      <c r="B66" s="26" t="s">
        <v>33</v>
      </c>
      <c r="C66" s="6">
        <v>28220</v>
      </c>
      <c r="D66" s="22">
        <f>SUM(D67:D67)</f>
        <v>0</v>
      </c>
      <c r="E66" s="39">
        <f>(D66*100)/C66</f>
        <v>0</v>
      </c>
      <c r="F66" s="29">
        <v>0.95</v>
      </c>
      <c r="G66" s="30">
        <v>0</v>
      </c>
      <c r="H66" s="30">
        <v>0</v>
      </c>
      <c r="I66" s="7">
        <f>FLOOR(G66,0.00001)*D66</f>
        <v>0</v>
      </c>
    </row>
    <row r="67" spans="1:9" ht="13.5">
      <c r="A67" s="5"/>
      <c r="B67" s="26"/>
      <c r="C67" s="6" t="s">
        <v>36</v>
      </c>
      <c r="D67" s="22"/>
      <c r="E67" s="31"/>
      <c r="F67" s="29"/>
      <c r="G67" s="29"/>
      <c r="H67" s="30"/>
      <c r="I67" s="7"/>
    </row>
    <row r="68" spans="1:9" ht="13.5">
      <c r="A68" s="5"/>
      <c r="B68" s="26"/>
      <c r="C68" s="6"/>
      <c r="D68" s="6"/>
      <c r="E68" s="15"/>
      <c r="F68" s="15"/>
      <c r="G68" s="15"/>
      <c r="H68" s="7"/>
      <c r="I68" s="7"/>
    </row>
    <row r="69" spans="1:9" ht="13.5">
      <c r="A69" s="11"/>
      <c r="B69" s="17" t="s">
        <v>14</v>
      </c>
      <c r="C69" s="12">
        <f>SUM(C65:C68)</f>
        <v>28220</v>
      </c>
      <c r="D69" s="20">
        <f>SUM(D66)</f>
        <v>0</v>
      </c>
      <c r="E69" s="27">
        <f>(D69*100)/C69</f>
        <v>0</v>
      </c>
      <c r="F69" s="21"/>
      <c r="G69" s="21"/>
      <c r="H69" s="13"/>
      <c r="I69" s="28">
        <f>SUM(I65:I68)</f>
        <v>0</v>
      </c>
    </row>
    <row r="70" spans="1:9" ht="13.5">
      <c r="A70" s="5"/>
      <c r="B70" s="26"/>
      <c r="C70" s="6"/>
      <c r="D70" s="6"/>
      <c r="E70" s="15"/>
      <c r="F70" s="15"/>
      <c r="G70" s="15"/>
      <c r="H70" s="7"/>
      <c r="I70" s="7"/>
    </row>
    <row r="71" spans="1:9" ht="13.5">
      <c r="A71" s="18"/>
      <c r="B71" s="17" t="s">
        <v>12</v>
      </c>
      <c r="C71" s="20">
        <f>SUM(C16,C23,C30,C62,C69)</f>
        <v>5709104</v>
      </c>
      <c r="D71" s="20">
        <f>SUM(D16,D23,D30,D62,D69)</f>
        <v>3904731</v>
      </c>
      <c r="E71" s="27">
        <f>(D71*100)/C71</f>
        <v>68.39481291635255</v>
      </c>
      <c r="F71" s="19"/>
      <c r="G71" s="19"/>
      <c r="H71" s="19"/>
      <c r="I71" s="38">
        <f>SUM(I16,I23,I30,I62,I69)</f>
        <v>3779918.1200000006</v>
      </c>
    </row>
    <row r="72" ht="12.75">
      <c r="C72" s="16"/>
    </row>
    <row r="73" ht="12.75">
      <c r="C73" s="16"/>
    </row>
    <row r="74" spans="2:3" ht="13.5">
      <c r="B74" s="5"/>
      <c r="C74" s="16"/>
    </row>
    <row r="75" spans="2:3" ht="13.5">
      <c r="B75" s="5"/>
      <c r="C75" s="16"/>
    </row>
    <row r="76" spans="2:3" ht="13.5">
      <c r="B76" s="5"/>
      <c r="C76" s="16"/>
    </row>
    <row r="77" spans="2:3" ht="13.5">
      <c r="B77" s="5"/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</sheetData>
  <mergeCells count="6">
    <mergeCell ref="A32:I32"/>
    <mergeCell ref="A64:I64"/>
    <mergeCell ref="A8:I8"/>
    <mergeCell ref="A2:I2"/>
    <mergeCell ref="A18:I18"/>
    <mergeCell ref="A25:I25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2007-09-20T20:18:47Z</cp:lastPrinted>
  <dcterms:created xsi:type="dcterms:W3CDTF">2005-05-09T20:19:33Z</dcterms:created>
  <dcterms:modified xsi:type="dcterms:W3CDTF">2007-09-25T18:49:51Z</dcterms:modified>
  <cp:category/>
  <cp:version/>
  <cp:contentType/>
  <cp:contentStatus/>
</cp:coreProperties>
</file>