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8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<sst xmlns="http://schemas.openxmlformats.org/spreadsheetml/2006/main" count="110" uniqueCount="55">
  <si>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</si>
  <si>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</si>
  <si>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</si>
  <si>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</si>
  <si>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</si>
  <si>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</si>
  <si>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</si>
  <si>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</si>
  <si>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</si>
  <si>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</si>
  <si>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</si>
  <si>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</si>
  <si>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</si>
  <si>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</si>
  <si>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</si>
  <si>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</si>
  <si>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</si>
  <si>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</si>
  <si>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</si>
  <si>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</si>
  <si>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Diamantino</t>
  </si>
  <si>
    <t>Ipiranga do Norte</t>
  </si>
  <si>
    <t>Primavera do Leste</t>
  </si>
  <si>
    <t>Rondonopolis</t>
  </si>
  <si>
    <t>Sapezal</t>
  </si>
  <si>
    <t>Sinop</t>
  </si>
  <si>
    <t>Sorriso</t>
  </si>
  <si>
    <t>Sto. A. do Leverger</t>
  </si>
  <si>
    <t>Tapura</t>
  </si>
  <si>
    <t>Varzea Grande</t>
  </si>
  <si>
    <t xml:space="preserve">           AVISO DE VENDA DE MILHO EM GRÃOS Nº 508/07-13/09/2007</t>
  </si>
  <si>
    <t>BCMMT</t>
  </si>
  <si>
    <t>BNM</t>
  </si>
  <si>
    <t>RETIRADO</t>
  </si>
  <si>
    <t>BBSB</t>
  </si>
  <si>
    <t>BCML</t>
  </si>
  <si>
    <t>BBO</t>
  </si>
  <si>
    <t xml:space="preserve"> BBM MS</t>
  </si>
  <si>
    <t>BBM UB</t>
  </si>
  <si>
    <t xml:space="preserve"> BBM GO</t>
  </si>
  <si>
    <t xml:space="preserve"> BBM UB</t>
  </si>
  <si>
    <t xml:space="preserve"> RETIRADO</t>
  </si>
  <si>
    <t xml:space="preserve"> BBSB</t>
  </si>
  <si>
    <t>BBM SP</t>
  </si>
  <si>
    <t xml:space="preserve"> BBM SP</t>
  </si>
  <si>
    <t xml:space="preserve">BCMM </t>
  </si>
  <si>
    <t xml:space="preserve"> BNM</t>
  </si>
  <si>
    <t xml:space="preserve"> </t>
  </si>
  <si>
    <t xml:space="preserve"> BBO </t>
  </si>
  <si>
    <t>BMCS</t>
  </si>
  <si>
    <t>BCMM</t>
  </si>
  <si>
    <t>BBM PR</t>
  </si>
  <si>
    <t xml:space="preserve"> BCMM</t>
  </si>
  <si>
    <t xml:space="preserve"> BBM PR</t>
  </si>
  <si>
    <t xml:space="preserve">BNM 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</si>
</sst>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5"/>
  <sheetViews>
    <sheetView tabSelected="1" workbookViewId="0" topLeftCell="A103">
      <selection activeCell="D121" sqref="D121"/>
    </sheetView>
  </sheetViews>
  <sheetFormatPr defaultColWidth="9.140625" defaultRowHeight="12.75"/>
  <cols>
    <col min="1" max="1" width="6.28125" style="0" customWidth="1"/>
    <col min="2" max="2" width="23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7109375" style="0" customWidth="1"/>
  </cols>
  <sheetData>
    <row r="1" ht="72.75" customHeight="1"/>
    <row r="2" spans="1:9" ht="38.2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3521000</v>
      </c>
      <c r="D10" s="21">
        <f>SUM(D11:D12)</f>
        <v>3521000</v>
      </c>
      <c r="E10" s="30">
        <f>(D10*100)/C10</f>
        <v>100</v>
      </c>
      <c r="F10" s="28">
        <v>0.255</v>
      </c>
      <c r="G10" s="28">
        <v>0.255</v>
      </c>
      <c r="H10" s="29">
        <f>((G10*100)/F10)-100</f>
        <v>0</v>
      </c>
      <c r="I10" s="7">
        <f>FLOOR(G10,0.00001)*D10</f>
        <v>897855</v>
      </c>
    </row>
    <row r="11" spans="1:9" ht="13.5">
      <c r="A11" s="5"/>
      <c r="B11" s="24"/>
      <c r="C11" s="6" t="s">
        <v>31</v>
      </c>
      <c r="D11" s="21">
        <v>590000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32</v>
      </c>
      <c r="D12" s="21">
        <v>2931000</v>
      </c>
      <c r="E12" s="30"/>
      <c r="F12" s="28"/>
      <c r="G12" s="28"/>
      <c r="H12" s="29"/>
      <c r="I12" s="7"/>
    </row>
    <row r="13" spans="1:9" ht="13.5">
      <c r="A13" s="5"/>
      <c r="B13" s="24"/>
      <c r="C13" s="6"/>
      <c r="D13" s="6"/>
      <c r="E13" s="14"/>
      <c r="F13" s="14"/>
      <c r="G13" s="14"/>
      <c r="H13" s="7"/>
      <c r="I13" s="7"/>
    </row>
    <row r="14" spans="1:9" ht="13.5">
      <c r="A14" s="5">
        <v>2</v>
      </c>
      <c r="B14" s="24" t="s">
        <v>21</v>
      </c>
      <c r="C14" s="6">
        <v>9882980</v>
      </c>
      <c r="D14" s="21">
        <f>SUM(D15:D15)</f>
        <v>0</v>
      </c>
      <c r="E14" s="31">
        <f>(D14*100)/C14</f>
        <v>0</v>
      </c>
      <c r="F14" s="28">
        <v>0.255</v>
      </c>
      <c r="G14" s="31">
        <v>0</v>
      </c>
      <c r="H14" s="29">
        <v>0</v>
      </c>
      <c r="I14" s="7">
        <f>FLOOR(G14,0.00001)*D14</f>
        <v>0</v>
      </c>
    </row>
    <row r="15" spans="1:9" ht="13.5">
      <c r="A15" s="5"/>
      <c r="B15" s="24"/>
      <c r="C15" s="6" t="s">
        <v>33</v>
      </c>
      <c r="D15" s="21"/>
      <c r="E15" s="30"/>
      <c r="F15" s="28"/>
      <c r="G15" s="28"/>
      <c r="H15" s="29"/>
      <c r="I15" s="7"/>
    </row>
    <row r="16" spans="1:9" ht="13.5">
      <c r="A16" s="5"/>
      <c r="B16" s="24"/>
      <c r="C16" s="6"/>
      <c r="D16" s="6"/>
      <c r="E16" s="14"/>
      <c r="F16" s="14"/>
      <c r="G16" s="14"/>
      <c r="H16" s="7"/>
      <c r="I16" s="7"/>
    </row>
    <row r="17" spans="1:9" ht="13.5">
      <c r="A17" s="5">
        <v>3</v>
      </c>
      <c r="B17" s="24" t="s">
        <v>22</v>
      </c>
      <c r="C17" s="6">
        <v>9545380</v>
      </c>
      <c r="D17" s="21">
        <f>SUM(D18:D24)</f>
        <v>9400000</v>
      </c>
      <c r="E17" s="30">
        <f>(D17*100)/C17</f>
        <v>98.47695953435066</v>
      </c>
      <c r="F17" s="28">
        <v>0.275</v>
      </c>
      <c r="G17" s="28">
        <v>0.28</v>
      </c>
      <c r="H17" s="29">
        <f>((G17*100)/F17)-100</f>
        <v>1.8181818181818272</v>
      </c>
      <c r="I17" s="7">
        <f>FLOOR(G17,0.00001)*D17</f>
        <v>2632000.0000000005</v>
      </c>
    </row>
    <row r="18" spans="1:9" ht="13.5">
      <c r="A18" s="5"/>
      <c r="B18" s="24"/>
      <c r="C18" s="6" t="s">
        <v>31</v>
      </c>
      <c r="D18" s="21">
        <v>120000</v>
      </c>
      <c r="E18" s="30"/>
      <c r="F18" s="28"/>
      <c r="G18" s="28"/>
      <c r="H18" s="29"/>
      <c r="I18" s="7"/>
    </row>
    <row r="19" spans="1:9" ht="13.5">
      <c r="A19" s="5"/>
      <c r="B19" s="24"/>
      <c r="C19" s="6" t="s">
        <v>34</v>
      </c>
      <c r="D19" s="21">
        <v>1500000</v>
      </c>
      <c r="E19" s="30"/>
      <c r="F19" s="28"/>
      <c r="G19" s="28"/>
      <c r="H19" s="29"/>
      <c r="I19" s="7"/>
    </row>
    <row r="20" spans="1:9" ht="13.5">
      <c r="A20" s="5"/>
      <c r="B20" s="24"/>
      <c r="C20" s="6" t="s">
        <v>35</v>
      </c>
      <c r="D20" s="21">
        <v>160000</v>
      </c>
      <c r="E20" s="30"/>
      <c r="F20" s="28"/>
      <c r="G20" s="28"/>
      <c r="H20" s="29"/>
      <c r="I20" s="7"/>
    </row>
    <row r="21" spans="1:9" ht="13.5">
      <c r="A21" s="5"/>
      <c r="B21" s="24"/>
      <c r="C21" s="6" t="s">
        <v>36</v>
      </c>
      <c r="D21" s="21">
        <v>120000</v>
      </c>
      <c r="E21" s="30"/>
      <c r="F21" s="28"/>
      <c r="G21" s="28"/>
      <c r="H21" s="29"/>
      <c r="I21" s="7"/>
    </row>
    <row r="22" spans="1:9" ht="13.5">
      <c r="A22" s="5"/>
      <c r="B22" s="24"/>
      <c r="C22" s="24" t="s">
        <v>37</v>
      </c>
      <c r="D22" s="21">
        <v>1000000</v>
      </c>
      <c r="E22" s="14"/>
      <c r="F22" s="14"/>
      <c r="G22" s="14"/>
      <c r="H22" s="7"/>
      <c r="I22" s="7"/>
    </row>
    <row r="23" spans="1:9" ht="13.5">
      <c r="A23" s="5"/>
      <c r="B23" s="24"/>
      <c r="C23" s="24" t="s">
        <v>39</v>
      </c>
      <c r="D23" s="21">
        <v>4000000</v>
      </c>
      <c r="E23" s="14"/>
      <c r="F23" s="14"/>
      <c r="G23" s="14"/>
      <c r="H23" s="7"/>
      <c r="I23" s="7"/>
    </row>
    <row r="24" spans="1:9" ht="13.5">
      <c r="A24" s="5"/>
      <c r="B24" s="24"/>
      <c r="C24" s="24" t="s">
        <v>40</v>
      </c>
      <c r="D24" s="21">
        <v>2500000</v>
      </c>
      <c r="E24" s="14"/>
      <c r="F24" s="14"/>
      <c r="G24" s="14"/>
      <c r="H24" s="7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5">
        <v>4</v>
      </c>
      <c r="B26" s="24" t="s">
        <v>22</v>
      </c>
      <c r="C26" s="6">
        <v>4570</v>
      </c>
      <c r="D26" s="21">
        <f>SUM(D27)</f>
        <v>0</v>
      </c>
      <c r="E26" s="31">
        <f>(D26*100)/C26</f>
        <v>0</v>
      </c>
      <c r="F26" s="28">
        <v>0.275</v>
      </c>
      <c r="G26" s="31">
        <v>0</v>
      </c>
      <c r="H26" s="29">
        <v>0</v>
      </c>
      <c r="I26" s="7">
        <f>FLOOR(G26,0.00001)*D26</f>
        <v>0</v>
      </c>
    </row>
    <row r="27" spans="1:9" ht="13.5">
      <c r="A27" s="5"/>
      <c r="B27" s="24"/>
      <c r="C27" s="24" t="s">
        <v>41</v>
      </c>
      <c r="D27" s="21"/>
      <c r="E27" s="14"/>
      <c r="F27" s="14"/>
      <c r="G27" s="14"/>
      <c r="H27" s="7"/>
      <c r="I27" s="7"/>
    </row>
    <row r="28" spans="1:9" ht="13.5">
      <c r="A28" s="5"/>
      <c r="B28" s="24"/>
      <c r="C28" s="6"/>
      <c r="D28" s="6"/>
      <c r="E28" s="14"/>
      <c r="F28" s="14"/>
      <c r="G28" s="14"/>
      <c r="H28" s="7"/>
      <c r="I28" s="7"/>
    </row>
    <row r="29" spans="1:9" ht="13.5">
      <c r="A29" s="5">
        <v>5</v>
      </c>
      <c r="B29" s="24" t="s">
        <v>23</v>
      </c>
      <c r="C29" s="6">
        <v>388190</v>
      </c>
      <c r="D29" s="21">
        <f>SUM(D30)</f>
        <v>388190</v>
      </c>
      <c r="E29" s="30">
        <f>(D29*100)/C29</f>
        <v>100</v>
      </c>
      <c r="F29" s="28">
        <v>0.275</v>
      </c>
      <c r="G29" s="28">
        <v>0.286</v>
      </c>
      <c r="H29" s="29">
        <f>((G29*100)/F29)-100</f>
        <v>3.999999999999986</v>
      </c>
      <c r="I29" s="7">
        <f>FLOOR(G29,0.00001)*D29</f>
        <v>111022.34000000001</v>
      </c>
    </row>
    <row r="30" spans="1:9" ht="13.5">
      <c r="A30" s="5"/>
      <c r="B30" s="24"/>
      <c r="C30" s="24" t="s">
        <v>42</v>
      </c>
      <c r="D30" s="21">
        <v>388190</v>
      </c>
      <c r="E30" s="14"/>
      <c r="F30" s="14"/>
      <c r="G30" s="14"/>
      <c r="H30" s="7"/>
      <c r="I30" s="7"/>
    </row>
    <row r="31" spans="1:9" ht="13.5">
      <c r="A31" s="5"/>
      <c r="B31" s="24"/>
      <c r="C31" s="6"/>
      <c r="D31" s="6"/>
      <c r="E31" s="14"/>
      <c r="F31" s="14"/>
      <c r="G31" s="14"/>
      <c r="H31" s="7"/>
      <c r="I31" s="7"/>
    </row>
    <row r="32" spans="1:9" ht="13.5">
      <c r="A32" s="5">
        <v>6</v>
      </c>
      <c r="B32" s="24" t="s">
        <v>23</v>
      </c>
      <c r="C32" s="6">
        <v>1255548</v>
      </c>
      <c r="D32" s="21">
        <f>SUM(D33:D35)</f>
        <v>1255548</v>
      </c>
      <c r="E32" s="30">
        <f>(D32*100)/C32</f>
        <v>100</v>
      </c>
      <c r="F32" s="28">
        <v>0.275</v>
      </c>
      <c r="G32" s="28">
        <v>0.286</v>
      </c>
      <c r="H32" s="29">
        <f>((G32*100)/F32)-100</f>
        <v>3.999999999999986</v>
      </c>
      <c r="I32" s="7">
        <f>FLOOR(G32,0.00001)*D32</f>
        <v>359086.72800000006</v>
      </c>
    </row>
    <row r="33" spans="1:9" ht="13.5">
      <c r="A33" s="5"/>
      <c r="B33" s="24"/>
      <c r="C33" s="6" t="s">
        <v>31</v>
      </c>
      <c r="D33" s="21">
        <v>315548</v>
      </c>
      <c r="E33" s="30"/>
      <c r="F33" s="28"/>
      <c r="G33" s="28"/>
      <c r="H33" s="29"/>
      <c r="I33" s="7"/>
    </row>
    <row r="34" spans="1:9" ht="13.5">
      <c r="A34" s="5"/>
      <c r="B34" s="24"/>
      <c r="C34" s="6" t="s">
        <v>38</v>
      </c>
      <c r="D34" s="21">
        <v>300000</v>
      </c>
      <c r="E34" s="30"/>
      <c r="F34" s="28"/>
      <c r="G34" s="28"/>
      <c r="H34" s="29"/>
      <c r="I34" s="7"/>
    </row>
    <row r="35" spans="1:9" ht="13.5">
      <c r="A35" s="5"/>
      <c r="B35" s="24"/>
      <c r="C35" s="6" t="s">
        <v>43</v>
      </c>
      <c r="D35" s="21">
        <v>640000</v>
      </c>
      <c r="E35" s="30"/>
      <c r="F35" s="28"/>
      <c r="G35" s="28"/>
      <c r="H35" s="29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5">
        <v>7</v>
      </c>
      <c r="B37" s="24" t="s">
        <v>23</v>
      </c>
      <c r="C37" s="6">
        <v>144695</v>
      </c>
      <c r="D37" s="21">
        <f>SUM(D38)</f>
        <v>144695</v>
      </c>
      <c r="E37" s="30">
        <f>(D37*100)/C37</f>
        <v>100</v>
      </c>
      <c r="F37" s="28">
        <v>0.275</v>
      </c>
      <c r="G37" s="28">
        <v>0.285</v>
      </c>
      <c r="H37" s="29">
        <f>((G37*100)/F37)-100</f>
        <v>3.636363636363612</v>
      </c>
      <c r="I37" s="7">
        <f>FLOOR(G37,0.00001)*D37</f>
        <v>41238.075000000004</v>
      </c>
    </row>
    <row r="38" spans="1:9" ht="13.5">
      <c r="A38" s="5"/>
      <c r="B38" s="24"/>
      <c r="C38" s="24" t="s">
        <v>44</v>
      </c>
      <c r="D38" s="21">
        <v>144695</v>
      </c>
      <c r="E38" s="14"/>
      <c r="F38" s="14"/>
      <c r="G38" s="14"/>
      <c r="H38" s="7"/>
      <c r="I38" s="7"/>
    </row>
    <row r="39" spans="1:9" ht="13.5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8</v>
      </c>
      <c r="B40" s="24" t="s">
        <v>23</v>
      </c>
      <c r="C40" s="6">
        <v>885680</v>
      </c>
      <c r="D40" s="21">
        <f>SUM(D41:D42)</f>
        <v>830000</v>
      </c>
      <c r="E40" s="30">
        <f>(D40*100)/C40</f>
        <v>93.71330503116249</v>
      </c>
      <c r="F40" s="28">
        <v>0.275</v>
      </c>
      <c r="G40" s="28">
        <v>0.285</v>
      </c>
      <c r="H40" s="29">
        <f>((G40*100)/F40)-100</f>
        <v>3.636363636363612</v>
      </c>
      <c r="I40" s="7">
        <f>FLOOR(G40,0.00001)*D40</f>
        <v>236550.00000000003</v>
      </c>
    </row>
    <row r="41" spans="1:9" ht="13.5">
      <c r="A41" s="5"/>
      <c r="B41" s="24"/>
      <c r="C41" s="6" t="s">
        <v>31</v>
      </c>
      <c r="D41" s="21">
        <v>400000</v>
      </c>
      <c r="E41" s="30"/>
      <c r="F41" s="28"/>
      <c r="G41" s="28"/>
      <c r="H41" s="29"/>
      <c r="I41" s="7"/>
    </row>
    <row r="42" spans="1:9" ht="13.5">
      <c r="A42" s="5"/>
      <c r="B42" s="24"/>
      <c r="C42" s="24" t="s">
        <v>44</v>
      </c>
      <c r="D42" s="21">
        <v>430000</v>
      </c>
      <c r="E42" s="14"/>
      <c r="F42" s="14"/>
      <c r="G42" s="14"/>
      <c r="H42" s="7"/>
      <c r="I42" s="7"/>
    </row>
    <row r="43" spans="1:9" ht="13.5">
      <c r="A43" s="5"/>
      <c r="B43" s="24"/>
      <c r="C43" s="6"/>
      <c r="D43" s="6"/>
      <c r="E43" s="14"/>
      <c r="F43" s="14"/>
      <c r="G43" s="14"/>
      <c r="H43" s="7"/>
      <c r="I43" s="7"/>
    </row>
    <row r="44" spans="1:9" ht="13.5">
      <c r="A44" s="5">
        <v>9</v>
      </c>
      <c r="B44" s="24" t="s">
        <v>23</v>
      </c>
      <c r="C44" s="6">
        <v>1302930</v>
      </c>
      <c r="D44" s="21">
        <f>SUM(D45:D48)</f>
        <v>1040000</v>
      </c>
      <c r="E44" s="30">
        <f>(D44*100)/C44</f>
        <v>79.82009777961979</v>
      </c>
      <c r="F44" s="28">
        <v>0.275</v>
      </c>
      <c r="G44" s="28">
        <v>0.286</v>
      </c>
      <c r="H44" s="29">
        <f>((G44*100)/F44)-100</f>
        <v>3.999999999999986</v>
      </c>
      <c r="I44" s="7">
        <f>FLOOR(G44,0.00001)*D44</f>
        <v>297440.00000000006</v>
      </c>
    </row>
    <row r="45" spans="1:9" ht="13.5">
      <c r="A45" s="5"/>
      <c r="B45" s="24"/>
      <c r="C45" s="6" t="s">
        <v>31</v>
      </c>
      <c r="D45" s="21">
        <v>100000</v>
      </c>
      <c r="E45" s="30"/>
      <c r="F45" s="28"/>
      <c r="G45" s="28"/>
      <c r="H45" s="29"/>
      <c r="I45" s="7"/>
    </row>
    <row r="46" spans="1:9" ht="13.5">
      <c r="A46" s="5"/>
      <c r="B46" s="24"/>
      <c r="C46" s="6" t="s">
        <v>32</v>
      </c>
      <c r="D46" s="21">
        <v>600000</v>
      </c>
      <c r="E46" s="30"/>
      <c r="F46" s="28"/>
      <c r="G46" s="28"/>
      <c r="H46" s="29"/>
      <c r="I46" s="7"/>
    </row>
    <row r="47" spans="1:9" ht="13.5">
      <c r="A47" s="5"/>
      <c r="B47" s="24"/>
      <c r="C47" s="6" t="s">
        <v>38</v>
      </c>
      <c r="D47" s="21">
        <v>300000</v>
      </c>
      <c r="E47" s="30"/>
      <c r="F47" s="28"/>
      <c r="G47" s="28"/>
      <c r="H47" s="29"/>
      <c r="I47" s="7"/>
    </row>
    <row r="48" spans="1:9" ht="13.5">
      <c r="A48" s="5"/>
      <c r="B48" s="24"/>
      <c r="C48" s="24" t="s">
        <v>44</v>
      </c>
      <c r="D48" s="21">
        <v>40000</v>
      </c>
      <c r="E48" s="14"/>
      <c r="F48" s="14"/>
      <c r="G48" s="14"/>
      <c r="H48" s="7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5">
        <v>10</v>
      </c>
      <c r="B50" s="24" t="s">
        <v>23</v>
      </c>
      <c r="C50" s="6">
        <v>3792700</v>
      </c>
      <c r="D50" s="21">
        <f>SUM(D51:D57)</f>
        <v>3792700</v>
      </c>
      <c r="E50" s="30">
        <f>(D50*100)/C50</f>
        <v>100</v>
      </c>
      <c r="F50" s="28">
        <v>0.275</v>
      </c>
      <c r="G50" s="28">
        <v>0.28</v>
      </c>
      <c r="H50" s="29">
        <f>((G50*100)/F50)-100</f>
        <v>1.8181818181818272</v>
      </c>
      <c r="I50" s="7">
        <f>FLOOR(G50,0.00001)*D50</f>
        <v>1061956</v>
      </c>
    </row>
    <row r="51" spans="1:9" ht="13.5">
      <c r="A51" s="5"/>
      <c r="B51" s="24"/>
      <c r="C51" s="6" t="s">
        <v>31</v>
      </c>
      <c r="D51" s="21">
        <v>320000</v>
      </c>
      <c r="E51" s="30"/>
      <c r="F51" s="28"/>
      <c r="G51" s="28"/>
      <c r="H51" s="29"/>
      <c r="I51" s="7"/>
    </row>
    <row r="52" spans="1:9" ht="13.5">
      <c r="A52" s="5"/>
      <c r="B52" s="24"/>
      <c r="C52" s="6" t="s">
        <v>32</v>
      </c>
      <c r="D52" s="21">
        <v>1942700</v>
      </c>
      <c r="E52" s="30"/>
      <c r="F52" s="28"/>
      <c r="G52" s="28"/>
      <c r="H52" s="29"/>
      <c r="I52" s="7"/>
    </row>
    <row r="53" spans="1:9" ht="13.5">
      <c r="A53" s="5"/>
      <c r="B53" s="24"/>
      <c r="C53" s="6" t="s">
        <v>45</v>
      </c>
      <c r="D53" s="21">
        <v>120000</v>
      </c>
      <c r="E53" s="30"/>
      <c r="F53" s="28"/>
      <c r="G53" s="28"/>
      <c r="H53" s="29"/>
      <c r="I53" s="7"/>
    </row>
    <row r="54" spans="1:9" ht="13.5">
      <c r="A54" s="5"/>
      <c r="B54" s="24"/>
      <c r="C54" s="6" t="s">
        <v>36</v>
      </c>
      <c r="D54" s="21">
        <v>60000</v>
      </c>
      <c r="E54" s="30"/>
      <c r="F54" s="28"/>
      <c r="G54" s="28"/>
      <c r="H54" s="29"/>
      <c r="I54" s="7"/>
    </row>
    <row r="55" spans="1:9" ht="13.5">
      <c r="A55" s="5"/>
      <c r="B55" s="24"/>
      <c r="C55" s="24" t="s">
        <v>39</v>
      </c>
      <c r="D55" s="21">
        <v>180000</v>
      </c>
      <c r="E55" s="14"/>
      <c r="F55" s="14"/>
      <c r="G55" s="14"/>
      <c r="H55" s="7"/>
      <c r="I55" s="7"/>
    </row>
    <row r="56" spans="1:9" ht="13.5">
      <c r="A56" s="5"/>
      <c r="B56" s="24"/>
      <c r="C56" s="24" t="s">
        <v>40</v>
      </c>
      <c r="D56" s="21">
        <v>300000</v>
      </c>
      <c r="E56" s="14"/>
      <c r="F56" s="14"/>
      <c r="G56" s="14"/>
      <c r="H56" s="7"/>
      <c r="I56" s="7"/>
    </row>
    <row r="57" spans="1:9" ht="13.5">
      <c r="A57" s="5"/>
      <c r="B57" s="24"/>
      <c r="C57" s="24" t="s">
        <v>44</v>
      </c>
      <c r="D57" s="21">
        <v>870000</v>
      </c>
      <c r="E57" s="14"/>
      <c r="F57" s="14"/>
      <c r="G57" s="14"/>
      <c r="H57" s="7"/>
      <c r="I57" s="7"/>
    </row>
    <row r="58" spans="1:9" ht="13.5">
      <c r="A58" s="5"/>
      <c r="B58" s="24"/>
      <c r="C58" s="6"/>
      <c r="D58" s="6"/>
      <c r="E58" s="14"/>
      <c r="F58" s="14"/>
      <c r="G58" s="14"/>
      <c r="H58" s="7"/>
      <c r="I58" s="7"/>
    </row>
    <row r="59" spans="1:9" ht="13.5">
      <c r="A59" s="5">
        <v>11</v>
      </c>
      <c r="B59" s="24" t="s">
        <v>23</v>
      </c>
      <c r="C59" s="6">
        <v>1483635</v>
      </c>
      <c r="D59" s="21">
        <f>SUM(D60:D62)</f>
        <v>1483635</v>
      </c>
      <c r="E59" s="30">
        <f>(D59*100)/C59</f>
        <v>100</v>
      </c>
      <c r="F59" s="28">
        <v>0.275</v>
      </c>
      <c r="G59" s="28">
        <v>0.281</v>
      </c>
      <c r="H59" s="29">
        <f>((G59*100)/F59)-100</f>
        <v>2.1818181818181728</v>
      </c>
      <c r="I59" s="7">
        <f>FLOOR(G59,0.00001)*D59</f>
        <v>416901.43500000006</v>
      </c>
    </row>
    <row r="60" spans="1:9" ht="13.5">
      <c r="A60" s="5"/>
      <c r="B60" s="24"/>
      <c r="C60" s="6" t="s">
        <v>32</v>
      </c>
      <c r="D60" s="21">
        <v>543635</v>
      </c>
      <c r="E60" s="30"/>
      <c r="F60" s="28"/>
      <c r="G60" s="28"/>
      <c r="H60" s="29"/>
      <c r="I60" s="7"/>
    </row>
    <row r="61" spans="1:9" ht="13.5">
      <c r="A61" s="5"/>
      <c r="B61" s="24"/>
      <c r="C61" s="24" t="s">
        <v>40</v>
      </c>
      <c r="D61" s="21">
        <v>300000</v>
      </c>
      <c r="E61" s="14"/>
      <c r="F61" s="14"/>
      <c r="G61" s="14"/>
      <c r="H61" s="7"/>
      <c r="I61" s="7"/>
    </row>
    <row r="62" spans="1:9" ht="13.5">
      <c r="A62" s="5"/>
      <c r="B62" s="24"/>
      <c r="C62" s="24" t="s">
        <v>44</v>
      </c>
      <c r="D62" s="21">
        <v>640000</v>
      </c>
      <c r="E62" s="14"/>
      <c r="F62" s="14"/>
      <c r="G62" s="14"/>
      <c r="H62" s="7"/>
      <c r="I62" s="7"/>
    </row>
    <row r="63" spans="1:9" ht="13.5">
      <c r="A63" s="5"/>
      <c r="B63" s="24"/>
      <c r="C63" s="6"/>
      <c r="D63" s="6"/>
      <c r="E63" s="14"/>
      <c r="F63" s="14"/>
      <c r="G63" s="14"/>
      <c r="H63" s="7"/>
      <c r="I63" s="7"/>
    </row>
    <row r="64" spans="1:9" ht="13.5">
      <c r="A64" s="5">
        <v>12</v>
      </c>
      <c r="B64" s="24" t="s">
        <v>23</v>
      </c>
      <c r="C64" s="6">
        <v>675340</v>
      </c>
      <c r="D64" s="21">
        <f>SUM(D65:D66)</f>
        <v>675340</v>
      </c>
      <c r="E64" s="30">
        <f>(D64*100)/C64</f>
        <v>100</v>
      </c>
      <c r="F64" s="28">
        <v>0.275</v>
      </c>
      <c r="G64" s="28">
        <v>0.287</v>
      </c>
      <c r="H64" s="29">
        <f>((G64*100)/F64)-100</f>
        <v>4.3636363636363455</v>
      </c>
      <c r="I64" s="7">
        <f>FLOOR(G64,0.00001)*D64</f>
        <v>193822.58000000002</v>
      </c>
    </row>
    <row r="65" spans="1:9" ht="13.5">
      <c r="A65" s="5"/>
      <c r="B65" s="24"/>
      <c r="C65" s="6" t="s">
        <v>32</v>
      </c>
      <c r="D65" s="21">
        <v>435340</v>
      </c>
      <c r="E65" s="30"/>
      <c r="F65" s="28"/>
      <c r="G65" s="28"/>
      <c r="H65" s="29"/>
      <c r="I65" s="7"/>
    </row>
    <row r="66" spans="1:9" ht="13.5">
      <c r="A66" s="5"/>
      <c r="B66" s="24"/>
      <c r="C66" s="24" t="s">
        <v>40</v>
      </c>
      <c r="D66" s="21">
        <v>240000</v>
      </c>
      <c r="E66" s="14"/>
      <c r="F66" s="14"/>
      <c r="G66" s="14"/>
      <c r="H66" s="7"/>
      <c r="I66" s="7"/>
    </row>
    <row r="67" spans="1:9" ht="13.5">
      <c r="A67" s="5"/>
      <c r="B67" s="24"/>
      <c r="C67" s="6"/>
      <c r="D67" s="6"/>
      <c r="E67" s="14"/>
      <c r="F67" s="14"/>
      <c r="G67" s="14"/>
      <c r="H67" s="7"/>
      <c r="I67" s="7"/>
    </row>
    <row r="68" spans="1:9" ht="13.5">
      <c r="A68" s="5">
        <v>13</v>
      </c>
      <c r="B68" s="24" t="s">
        <v>23</v>
      </c>
      <c r="C68" s="6">
        <v>425710</v>
      </c>
      <c r="D68" s="21">
        <f>SUM(D69:D70)</f>
        <v>425710</v>
      </c>
      <c r="E68" s="30">
        <f>(D68*100)/C68</f>
        <v>100</v>
      </c>
      <c r="F68" s="28">
        <v>0.275</v>
      </c>
      <c r="G68" s="28">
        <v>0.286</v>
      </c>
      <c r="H68" s="29">
        <f>((G68*100)/F68)-100</f>
        <v>3.999999999999986</v>
      </c>
      <c r="I68" s="7">
        <f>FLOOR(G68,0.00001)*D68</f>
        <v>121753.06000000001</v>
      </c>
    </row>
    <row r="69" spans="1:9" ht="13.5">
      <c r="A69" s="5"/>
      <c r="B69" s="24"/>
      <c r="C69" s="6" t="s">
        <v>31</v>
      </c>
      <c r="D69" s="21">
        <v>100000</v>
      </c>
      <c r="E69" s="30"/>
      <c r="F69" s="28"/>
      <c r="G69" s="28"/>
      <c r="H69" s="29"/>
      <c r="I69" s="7"/>
    </row>
    <row r="70" spans="1:9" ht="13.5">
      <c r="A70" s="5"/>
      <c r="B70" s="24"/>
      <c r="C70" s="24" t="s">
        <v>46</v>
      </c>
      <c r="D70" s="21">
        <v>325710</v>
      </c>
      <c r="E70" s="14"/>
      <c r="F70" s="14"/>
      <c r="G70" s="14"/>
      <c r="H70" s="7"/>
      <c r="I70" s="7"/>
    </row>
    <row r="71" spans="1:9" ht="13.5">
      <c r="A71" s="5"/>
      <c r="B71" s="24"/>
      <c r="C71" s="6"/>
      <c r="D71" s="6"/>
      <c r="E71" s="14"/>
      <c r="F71" s="14"/>
      <c r="G71" s="14"/>
      <c r="H71" s="7"/>
      <c r="I71" s="7"/>
    </row>
    <row r="72" spans="1:9" ht="13.5">
      <c r="A72" s="5">
        <v>14</v>
      </c>
      <c r="B72" s="24" t="s">
        <v>24</v>
      </c>
      <c r="C72" s="6">
        <v>2063260</v>
      </c>
      <c r="D72" s="21">
        <f>SUM(D73:D75)</f>
        <v>2063260</v>
      </c>
      <c r="E72" s="30">
        <f>(D72*100)/C72</f>
        <v>100</v>
      </c>
      <c r="F72" s="28">
        <v>0.255</v>
      </c>
      <c r="G72" s="28">
        <v>0.255</v>
      </c>
      <c r="H72" s="29">
        <f>((G72*100)/F72)-100</f>
        <v>0</v>
      </c>
      <c r="I72" s="7">
        <f>FLOOR(G72,0.00001)*D72</f>
        <v>526131.3</v>
      </c>
    </row>
    <row r="73" spans="1:9" ht="13.5">
      <c r="A73" s="5"/>
      <c r="B73" s="24"/>
      <c r="C73" s="6" t="s">
        <v>31</v>
      </c>
      <c r="D73" s="21">
        <v>633260</v>
      </c>
      <c r="E73" s="30"/>
      <c r="F73" s="28"/>
      <c r="G73" s="28"/>
      <c r="H73" s="29"/>
      <c r="I73" s="7"/>
    </row>
    <row r="74" spans="1:9" ht="13.5">
      <c r="A74" s="5"/>
      <c r="B74" s="24"/>
      <c r="C74" s="6" t="s">
        <v>34</v>
      </c>
      <c r="D74" s="21">
        <v>1130000</v>
      </c>
      <c r="E74" s="30"/>
      <c r="F74" s="28"/>
      <c r="G74" s="28"/>
      <c r="H74" s="29"/>
      <c r="I74" s="7"/>
    </row>
    <row r="75" spans="1:9" ht="13.5">
      <c r="A75" s="5"/>
      <c r="B75" s="24"/>
      <c r="C75" s="6" t="s">
        <v>38</v>
      </c>
      <c r="D75" s="21">
        <v>300000</v>
      </c>
      <c r="E75" s="30"/>
      <c r="F75" s="28"/>
      <c r="G75" s="28"/>
      <c r="H75" s="29"/>
      <c r="I75" s="7"/>
    </row>
    <row r="76" spans="1:9" ht="13.5">
      <c r="A76" s="5"/>
      <c r="B76" s="24"/>
      <c r="C76" s="6"/>
      <c r="D76" s="6"/>
      <c r="E76" s="14"/>
      <c r="F76" s="14"/>
      <c r="G76" s="14"/>
      <c r="H76" s="7"/>
      <c r="I76" s="7"/>
    </row>
    <row r="77" spans="1:9" ht="13.5">
      <c r="A77" s="5">
        <v>15</v>
      </c>
      <c r="B77" s="24" t="s">
        <v>25</v>
      </c>
      <c r="C77" s="6">
        <v>9647000</v>
      </c>
      <c r="D77" s="21">
        <f>SUM(D78)</f>
        <v>600000</v>
      </c>
      <c r="E77" s="30">
        <f>(D77*100)/C77</f>
        <v>6.219550119208044</v>
      </c>
      <c r="F77" s="28">
        <v>0.255</v>
      </c>
      <c r="G77" s="28">
        <v>0.255</v>
      </c>
      <c r="H77" s="29">
        <f>((G77*100)/F77)-100</f>
        <v>0</v>
      </c>
      <c r="I77" s="7">
        <f>FLOOR(G77,0.00001)*D77</f>
        <v>153000</v>
      </c>
    </row>
    <row r="78" spans="1:9" ht="13.5">
      <c r="A78" s="5" t="s">
        <v>47</v>
      </c>
      <c r="B78" s="24"/>
      <c r="C78" s="24" t="s">
        <v>48</v>
      </c>
      <c r="D78" s="21">
        <v>600000</v>
      </c>
      <c r="E78" s="14"/>
      <c r="F78" s="14"/>
      <c r="G78" s="14"/>
      <c r="H78" s="7"/>
      <c r="I78" s="7"/>
    </row>
    <row r="79" spans="1:9" ht="13.5">
      <c r="A79" s="5"/>
      <c r="B79" s="24"/>
      <c r="C79" s="6"/>
      <c r="D79" s="6"/>
      <c r="E79" s="14"/>
      <c r="F79" s="14"/>
      <c r="G79" s="14"/>
      <c r="H79" s="7"/>
      <c r="I79" s="7"/>
    </row>
    <row r="80" spans="1:9" ht="13.5">
      <c r="A80" s="5">
        <v>16</v>
      </c>
      <c r="B80" s="24" t="s">
        <v>25</v>
      </c>
      <c r="C80" s="6">
        <v>297000</v>
      </c>
      <c r="D80" s="21">
        <f>SUM(D81)</f>
        <v>0</v>
      </c>
      <c r="E80" s="30">
        <f>(D80*100)/C80</f>
        <v>0</v>
      </c>
      <c r="F80" s="28">
        <v>0.255</v>
      </c>
      <c r="G80" s="28"/>
      <c r="H80" s="29">
        <v>0</v>
      </c>
      <c r="I80" s="7">
        <f>FLOOR(G80,0.00001)*D80</f>
        <v>0</v>
      </c>
    </row>
    <row r="81" spans="1:9" ht="13.5">
      <c r="A81" s="5"/>
      <c r="B81" s="24"/>
      <c r="C81" s="24" t="s">
        <v>41</v>
      </c>
      <c r="D81" s="21"/>
      <c r="E81" s="14"/>
      <c r="F81" s="14"/>
      <c r="G81" s="14"/>
      <c r="H81" s="7"/>
      <c r="I81" s="7"/>
    </row>
    <row r="82" spans="1:9" ht="13.5">
      <c r="A82" s="5"/>
      <c r="B82" s="24"/>
      <c r="C82" s="6"/>
      <c r="D82" s="6"/>
      <c r="E82" s="14"/>
      <c r="F82" s="14"/>
      <c r="G82" s="14"/>
      <c r="H82" s="7"/>
      <c r="I82" s="7"/>
    </row>
    <row r="83" spans="1:9" ht="13.5">
      <c r="A83" s="5">
        <v>17</v>
      </c>
      <c r="B83" s="24" t="s">
        <v>26</v>
      </c>
      <c r="C83" s="6">
        <v>17118000</v>
      </c>
      <c r="D83" s="21">
        <f>SUM(D84:D87)</f>
        <v>17118000</v>
      </c>
      <c r="E83" s="30">
        <f>(D83*100)/C83</f>
        <v>100</v>
      </c>
      <c r="F83" s="28">
        <v>0.255</v>
      </c>
      <c r="G83" s="28">
        <v>0.256</v>
      </c>
      <c r="H83" s="29">
        <v>0</v>
      </c>
      <c r="I83" s="7">
        <f>FLOOR(G83,0.00001)*D83</f>
        <v>4382208</v>
      </c>
    </row>
    <row r="84" spans="1:9" ht="13.5">
      <c r="A84" s="5"/>
      <c r="B84" s="24"/>
      <c r="C84" s="6" t="s">
        <v>49</v>
      </c>
      <c r="D84" s="21">
        <v>30000</v>
      </c>
      <c r="E84" s="30"/>
      <c r="F84" s="28"/>
      <c r="G84" s="28"/>
      <c r="H84" s="29"/>
      <c r="I84" s="7"/>
    </row>
    <row r="85" spans="1:9" ht="13.5">
      <c r="A85" s="5"/>
      <c r="B85" s="24"/>
      <c r="C85" s="6" t="s">
        <v>50</v>
      </c>
      <c r="D85" s="21">
        <v>4000000</v>
      </c>
      <c r="E85" s="30"/>
      <c r="F85" s="28"/>
      <c r="G85" s="28"/>
      <c r="H85" s="29"/>
      <c r="I85" s="7"/>
    </row>
    <row r="86" spans="1:9" ht="13.5">
      <c r="A86" s="5"/>
      <c r="B86" s="24"/>
      <c r="C86" s="6" t="s">
        <v>51</v>
      </c>
      <c r="D86" s="21">
        <v>10588000</v>
      </c>
      <c r="E86" s="30"/>
      <c r="F86" s="28"/>
      <c r="G86" s="28"/>
      <c r="H86" s="29"/>
      <c r="I86" s="7"/>
    </row>
    <row r="87" spans="1:9" ht="13.5">
      <c r="A87" s="5"/>
      <c r="B87" s="24"/>
      <c r="C87" s="6" t="s">
        <v>38</v>
      </c>
      <c r="D87" s="21">
        <v>2500000</v>
      </c>
      <c r="E87" s="30"/>
      <c r="F87" s="28"/>
      <c r="G87" s="28"/>
      <c r="H87" s="29"/>
      <c r="I87" s="7"/>
    </row>
    <row r="88" spans="1:9" ht="13.5">
      <c r="A88" s="5"/>
      <c r="B88" s="24"/>
      <c r="C88" s="6"/>
      <c r="D88" s="6"/>
      <c r="E88" s="14"/>
      <c r="F88" s="14"/>
      <c r="G88" s="14"/>
      <c r="H88" s="7"/>
      <c r="I88" s="7"/>
    </row>
    <row r="89" spans="1:9" ht="13.5">
      <c r="A89" s="5">
        <v>18</v>
      </c>
      <c r="B89" s="24" t="s">
        <v>26</v>
      </c>
      <c r="C89" s="6">
        <v>580000</v>
      </c>
      <c r="D89" s="21">
        <f>SUM(D90)</f>
        <v>580000</v>
      </c>
      <c r="E89" s="30">
        <f>(D89*100)/C89</f>
        <v>100</v>
      </c>
      <c r="F89" s="28">
        <v>0.255</v>
      </c>
      <c r="G89" s="28">
        <v>0.263</v>
      </c>
      <c r="H89" s="29">
        <f>((G89*100)/F89)-100</f>
        <v>3.1372549019607874</v>
      </c>
      <c r="I89" s="7">
        <f>FLOOR(G89,0.00001)*D89</f>
        <v>152540</v>
      </c>
    </row>
    <row r="90" spans="1:9" ht="13.5">
      <c r="A90" s="5"/>
      <c r="B90" s="24"/>
      <c r="C90" s="24" t="s">
        <v>52</v>
      </c>
      <c r="D90" s="21">
        <v>580000</v>
      </c>
      <c r="E90" s="14"/>
      <c r="F90" s="14"/>
      <c r="G90" s="14"/>
      <c r="H90" s="7"/>
      <c r="I90" s="7"/>
    </row>
    <row r="91" spans="1:9" ht="13.5">
      <c r="A91" s="5"/>
      <c r="B91" s="24"/>
      <c r="C91" s="6"/>
      <c r="D91" s="6"/>
      <c r="E91" s="14"/>
      <c r="F91" s="14"/>
      <c r="G91" s="14"/>
      <c r="H91" s="7"/>
      <c r="I91" s="7"/>
    </row>
    <row r="92" spans="1:9" ht="13.5">
      <c r="A92" s="5">
        <v>19</v>
      </c>
      <c r="B92" s="24" t="s">
        <v>26</v>
      </c>
      <c r="C92" s="6">
        <v>14867000</v>
      </c>
      <c r="D92" s="21">
        <f>SUM(D93)</f>
        <v>1000000</v>
      </c>
      <c r="E92" s="30">
        <f>(D92*100)/C92</f>
        <v>6.726306585054147</v>
      </c>
      <c r="F92" s="28">
        <v>0.255</v>
      </c>
      <c r="G92" s="28">
        <v>0.255</v>
      </c>
      <c r="H92" s="29">
        <f>((G92*100)/F92)-100</f>
        <v>0</v>
      </c>
      <c r="I92" s="7">
        <f>FLOOR(G92,0.00001)*D92</f>
        <v>255000</v>
      </c>
    </row>
    <row r="93" spans="1:9" ht="13.5">
      <c r="A93" s="5"/>
      <c r="B93" s="24"/>
      <c r="C93" s="24" t="s">
        <v>53</v>
      </c>
      <c r="D93" s="21">
        <v>1000000</v>
      </c>
      <c r="E93" s="14"/>
      <c r="F93" s="14"/>
      <c r="G93" s="14"/>
      <c r="H93" s="7"/>
      <c r="I93" s="7"/>
    </row>
    <row r="94" spans="1:9" ht="13.5">
      <c r="A94" s="5"/>
      <c r="B94" s="24"/>
      <c r="C94" s="6"/>
      <c r="D94" s="6"/>
      <c r="E94" s="14"/>
      <c r="F94" s="14"/>
      <c r="G94" s="14"/>
      <c r="H94" s="7"/>
      <c r="I94" s="7"/>
    </row>
    <row r="95" spans="1:9" ht="13.5">
      <c r="A95" s="5">
        <v>20</v>
      </c>
      <c r="B95" s="24" t="s">
        <v>26</v>
      </c>
      <c r="C95" s="6">
        <v>800000</v>
      </c>
      <c r="D95" s="21">
        <f>SUM(D96)</f>
        <v>800000</v>
      </c>
      <c r="E95" s="30">
        <f>(D95*100)/C95</f>
        <v>100</v>
      </c>
      <c r="F95" s="28">
        <v>0.255</v>
      </c>
      <c r="G95" s="28">
        <v>0.255</v>
      </c>
      <c r="H95" s="29">
        <f>((G95*100)/F95)-100</f>
        <v>0</v>
      </c>
      <c r="I95" s="7">
        <f>FLOOR(G95,0.00001)*D95</f>
        <v>204000</v>
      </c>
    </row>
    <row r="96" spans="1:9" ht="13.5">
      <c r="A96" s="5"/>
      <c r="B96" s="24"/>
      <c r="C96" s="24" t="s">
        <v>37</v>
      </c>
      <c r="D96" s="21">
        <v>800000</v>
      </c>
      <c r="E96" s="14"/>
      <c r="F96" s="14"/>
      <c r="G96" s="14"/>
      <c r="H96" s="7"/>
      <c r="I96" s="7"/>
    </row>
    <row r="97" spans="1:9" ht="13.5">
      <c r="A97" s="5"/>
      <c r="B97" s="24"/>
      <c r="C97" s="6"/>
      <c r="D97" s="6"/>
      <c r="E97" s="14"/>
      <c r="F97" s="14"/>
      <c r="G97" s="14"/>
      <c r="H97" s="7"/>
      <c r="I97" s="7"/>
    </row>
    <row r="98" spans="1:9" ht="13.5">
      <c r="A98" s="5">
        <v>21</v>
      </c>
      <c r="B98" s="24" t="s">
        <v>26</v>
      </c>
      <c r="C98" s="6">
        <v>1959000</v>
      </c>
      <c r="D98" s="21">
        <f>SUM(D99:D100)</f>
        <v>120000</v>
      </c>
      <c r="E98" s="30">
        <f>(D98*100)/C98</f>
        <v>6.1255742725880555</v>
      </c>
      <c r="F98" s="28">
        <v>0.255</v>
      </c>
      <c r="G98" s="28">
        <v>0.255</v>
      </c>
      <c r="H98" s="29">
        <f>((G98*100)/F98)-100</f>
        <v>0</v>
      </c>
      <c r="I98" s="7">
        <f>FLOOR(G98,0.00001)*D98</f>
        <v>30600</v>
      </c>
    </row>
    <row r="99" spans="1:9" ht="13.5">
      <c r="A99" s="5"/>
      <c r="B99" s="24"/>
      <c r="C99" s="6" t="s">
        <v>31</v>
      </c>
      <c r="D99" s="21">
        <v>60000</v>
      </c>
      <c r="E99" s="30"/>
      <c r="F99" s="28"/>
      <c r="G99" s="28"/>
      <c r="H99" s="29"/>
      <c r="I99" s="7"/>
    </row>
    <row r="100" spans="1:9" ht="13.5">
      <c r="A100" s="5"/>
      <c r="B100" s="24"/>
      <c r="C100" s="24" t="s">
        <v>40</v>
      </c>
      <c r="D100" s="21">
        <v>60000</v>
      </c>
      <c r="E100" s="14"/>
      <c r="F100" s="14"/>
      <c r="G100" s="14"/>
      <c r="H100" s="7"/>
      <c r="I100" s="7"/>
    </row>
    <row r="101" spans="1:9" ht="13.5">
      <c r="A101" s="5"/>
      <c r="B101" s="24"/>
      <c r="C101" s="6"/>
      <c r="D101" s="6"/>
      <c r="E101" s="14"/>
      <c r="F101" s="14"/>
      <c r="G101" s="14"/>
      <c r="H101" s="7"/>
      <c r="I101" s="7"/>
    </row>
    <row r="102" spans="1:9" ht="13.5">
      <c r="A102" s="5">
        <v>22</v>
      </c>
      <c r="B102" s="24" t="s">
        <v>26</v>
      </c>
      <c r="C102" s="6">
        <v>352000</v>
      </c>
      <c r="D102" s="21">
        <f>SUM(D103)</f>
        <v>0</v>
      </c>
      <c r="E102" s="30">
        <f>(D102*100)/C102</f>
        <v>0</v>
      </c>
      <c r="F102" s="28">
        <v>0.255</v>
      </c>
      <c r="G102" s="28"/>
      <c r="H102" s="29">
        <v>0</v>
      </c>
      <c r="I102" s="7">
        <f>FLOOR(G102,0.00001)*D102</f>
        <v>0</v>
      </c>
    </row>
    <row r="103" spans="1:9" ht="13.5">
      <c r="A103" s="5"/>
      <c r="B103" s="24"/>
      <c r="C103" s="24" t="s">
        <v>41</v>
      </c>
      <c r="D103" s="21"/>
      <c r="E103" s="14"/>
      <c r="F103" s="14"/>
      <c r="G103" s="14"/>
      <c r="H103" s="7"/>
      <c r="I103" s="7"/>
    </row>
    <row r="104" spans="1:9" ht="13.5">
      <c r="A104" s="5"/>
      <c r="B104" s="24"/>
      <c r="C104" s="6"/>
      <c r="D104" s="6"/>
      <c r="E104" s="14"/>
      <c r="F104" s="14"/>
      <c r="G104" s="14"/>
      <c r="H104" s="7"/>
      <c r="I104" s="7"/>
    </row>
    <row r="105" spans="1:9" ht="13.5">
      <c r="A105" s="5">
        <v>23</v>
      </c>
      <c r="B105" s="24" t="s">
        <v>27</v>
      </c>
      <c r="C105" s="6">
        <v>635360</v>
      </c>
      <c r="D105" s="21">
        <f>SUM(D106:D107)</f>
        <v>635360</v>
      </c>
      <c r="E105" s="30">
        <f>(D105*100)/C105</f>
        <v>100</v>
      </c>
      <c r="F105" s="28">
        <v>0.275</v>
      </c>
      <c r="G105" s="28">
        <v>0.295</v>
      </c>
      <c r="H105" s="29">
        <f>((G105*100)/F105)-100</f>
        <v>7.272727272727266</v>
      </c>
      <c r="I105" s="7">
        <f>FLOOR(G105,0.00001)*D105</f>
        <v>187431.2</v>
      </c>
    </row>
    <row r="106" spans="1:9" ht="13.5">
      <c r="A106" s="5"/>
      <c r="B106" s="24"/>
      <c r="C106" s="6" t="s">
        <v>32</v>
      </c>
      <c r="D106" s="21">
        <v>395360</v>
      </c>
      <c r="E106" s="30"/>
      <c r="F106" s="28"/>
      <c r="G106" s="28"/>
      <c r="H106" s="29"/>
      <c r="I106" s="7"/>
    </row>
    <row r="107" spans="1:9" ht="13.5">
      <c r="A107" s="5"/>
      <c r="B107" s="24"/>
      <c r="C107" s="6" t="s">
        <v>36</v>
      </c>
      <c r="D107" s="21">
        <v>240000</v>
      </c>
      <c r="E107" s="30"/>
      <c r="F107" s="28"/>
      <c r="G107" s="28"/>
      <c r="H107" s="29"/>
      <c r="I107" s="7"/>
    </row>
    <row r="108" spans="1:9" ht="13.5">
      <c r="A108" s="5"/>
      <c r="B108" s="24"/>
      <c r="C108" s="6"/>
      <c r="D108" s="6"/>
      <c r="E108" s="14"/>
      <c r="F108" s="14"/>
      <c r="G108" s="14"/>
      <c r="H108" s="7"/>
      <c r="I108" s="7"/>
    </row>
    <row r="109" spans="1:9" ht="13.5">
      <c r="A109" s="5">
        <v>24</v>
      </c>
      <c r="B109" s="24" t="s">
        <v>28</v>
      </c>
      <c r="C109" s="6">
        <v>157010</v>
      </c>
      <c r="D109" s="21">
        <f>SUM(D110)</f>
        <v>0</v>
      </c>
      <c r="E109" s="30">
        <f>(D109*100)/C109</f>
        <v>0</v>
      </c>
      <c r="F109" s="28">
        <v>0.255</v>
      </c>
      <c r="G109" s="28"/>
      <c r="H109" s="29">
        <v>0</v>
      </c>
      <c r="I109" s="7">
        <f>FLOOR(G109,0.00001)*D109</f>
        <v>0</v>
      </c>
    </row>
    <row r="110" spans="1:9" ht="13.5">
      <c r="A110" s="5"/>
      <c r="B110" s="24"/>
      <c r="C110" s="24" t="s">
        <v>41</v>
      </c>
      <c r="D110" s="21"/>
      <c r="E110" s="14"/>
      <c r="F110" s="14"/>
      <c r="G110" s="14"/>
      <c r="H110" s="7"/>
      <c r="I110" s="7"/>
    </row>
    <row r="111" spans="1:9" ht="13.5">
      <c r="A111" s="5"/>
      <c r="B111" s="24"/>
      <c r="C111" s="6"/>
      <c r="D111" s="6"/>
      <c r="E111" s="14"/>
      <c r="F111" s="14"/>
      <c r="G111" s="14"/>
      <c r="H111" s="7"/>
      <c r="I111" s="7"/>
    </row>
    <row r="112" spans="1:9" ht="13.5">
      <c r="A112" s="5">
        <v>25</v>
      </c>
      <c r="B112" s="24" t="s">
        <v>28</v>
      </c>
      <c r="C112" s="6">
        <v>1927000</v>
      </c>
      <c r="D112" s="21">
        <f>SUM(D113)</f>
        <v>0</v>
      </c>
      <c r="E112" s="30">
        <f>(D112*100)/C112</f>
        <v>0</v>
      </c>
      <c r="F112" s="28">
        <v>0.255</v>
      </c>
      <c r="G112" s="28"/>
      <c r="H112" s="29">
        <v>0</v>
      </c>
      <c r="I112" s="7">
        <f>FLOOR(G112,0.00001)*D112</f>
        <v>0</v>
      </c>
    </row>
    <row r="113" spans="1:9" ht="13.5">
      <c r="A113" s="5"/>
      <c r="B113" s="24"/>
      <c r="C113" s="24" t="s">
        <v>41</v>
      </c>
      <c r="D113" s="21"/>
      <c r="E113" s="14"/>
      <c r="F113" s="14"/>
      <c r="G113" s="14"/>
      <c r="H113" s="7"/>
      <c r="I113" s="7"/>
    </row>
    <row r="114" spans="1:9" ht="13.5">
      <c r="A114" s="5"/>
      <c r="B114" s="24"/>
      <c r="C114" s="6"/>
      <c r="D114" s="6"/>
      <c r="E114" s="14"/>
      <c r="F114" s="14"/>
      <c r="G114" s="14"/>
      <c r="H114" s="7"/>
      <c r="I114" s="7"/>
    </row>
    <row r="115" spans="1:9" ht="13.5">
      <c r="A115" s="5">
        <v>26</v>
      </c>
      <c r="B115" s="24" t="s">
        <v>29</v>
      </c>
      <c r="C115" s="6">
        <v>3560040</v>
      </c>
      <c r="D115" s="21">
        <f>SUM(D116:D117)</f>
        <v>3560040</v>
      </c>
      <c r="E115" s="30">
        <f>(D115*100)/C115</f>
        <v>100</v>
      </c>
      <c r="F115" s="28">
        <v>0.275</v>
      </c>
      <c r="G115" s="28">
        <v>0.277</v>
      </c>
      <c r="H115" s="29">
        <f>((G115*100)/F115)-100</f>
        <v>0.7272727272727337</v>
      </c>
      <c r="I115" s="7">
        <f>FLOOR(G115,0.00001)*D115</f>
        <v>986131.0800000001</v>
      </c>
    </row>
    <row r="116" spans="1:9" ht="13.5">
      <c r="A116" s="5"/>
      <c r="B116" s="24"/>
      <c r="C116" s="6" t="s">
        <v>31</v>
      </c>
      <c r="D116" s="21">
        <v>2150000</v>
      </c>
      <c r="E116" s="30"/>
      <c r="F116" s="28"/>
      <c r="G116" s="28"/>
      <c r="H116" s="29"/>
      <c r="I116" s="7"/>
    </row>
    <row r="117" spans="1:9" ht="13.5">
      <c r="A117" s="5"/>
      <c r="B117" s="24"/>
      <c r="C117" s="6" t="s">
        <v>54</v>
      </c>
      <c r="D117" s="21">
        <v>1410040</v>
      </c>
      <c r="E117" s="30"/>
      <c r="F117" s="28"/>
      <c r="G117" s="28"/>
      <c r="H117" s="29"/>
      <c r="I117" s="7"/>
    </row>
    <row r="118" spans="1:9" ht="13.5">
      <c r="A118" s="5"/>
      <c r="B118" s="24"/>
      <c r="C118" s="6"/>
      <c r="D118" s="6"/>
      <c r="E118" s="14"/>
      <c r="F118" s="14"/>
      <c r="G118" s="14"/>
      <c r="H118" s="7"/>
      <c r="I118" s="7"/>
    </row>
    <row r="119" spans="1:9" ht="13.5">
      <c r="A119" s="11"/>
      <c r="B119" s="16" t="s">
        <v>14</v>
      </c>
      <c r="C119" s="12">
        <f>SUM(C9:C118)</f>
        <v>87271028</v>
      </c>
      <c r="D119" s="19">
        <f>SUM(D10,D14,D17,D26,D29,D32,D37,D40,D44,D50,D59,D64,D68,D72,D77,D80,D83,D89,D92,D95,D98,D102,D105,D109,D112,D115)</f>
        <v>49433478</v>
      </c>
      <c r="E119" s="25">
        <f>(D119*100)/C119</f>
        <v>56.64362977367472</v>
      </c>
      <c r="F119" s="20"/>
      <c r="G119" s="20"/>
      <c r="H119" s="13"/>
      <c r="I119" s="26">
        <f>SUM(I10:I118)</f>
        <v>13246666.798</v>
      </c>
    </row>
    <row r="120" spans="2:3" ht="13.5">
      <c r="B120" s="5"/>
      <c r="C120" s="15"/>
    </row>
    <row r="121" spans="1:9" ht="13.5">
      <c r="A121" s="17"/>
      <c r="B121" s="16" t="s">
        <v>12</v>
      </c>
      <c r="C121" s="19">
        <f>SUM(C119)</f>
        <v>87271028</v>
      </c>
      <c r="D121" s="19">
        <f>SUM(D119)</f>
        <v>49433478</v>
      </c>
      <c r="E121" s="25">
        <f>(D121*100)/C121</f>
        <v>56.64362977367472</v>
      </c>
      <c r="F121" s="18"/>
      <c r="G121" s="18"/>
      <c r="H121" s="18"/>
      <c r="I121" s="27">
        <f>SUM(I119)</f>
        <v>13246666.798</v>
      </c>
    </row>
    <row r="122" ht="12.75">
      <c r="C122" s="15"/>
    </row>
    <row r="123" ht="12.75">
      <c r="C123" s="15"/>
    </row>
    <row r="124" spans="2:3" ht="13.5">
      <c r="B124" s="5"/>
      <c r="C124" s="15"/>
    </row>
    <row r="125" spans="2:3" ht="13.5">
      <c r="B125" s="5"/>
      <c r="C125" s="15"/>
    </row>
    <row r="126" spans="2:3" ht="13.5">
      <c r="B126" s="5"/>
      <c r="C126" s="15"/>
    </row>
    <row r="127" spans="2:3" ht="13.5">
      <c r="B127" s="5"/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2007-09-13T20:22:15Z</cp:lastPrinted>
  <dcterms:created xsi:type="dcterms:W3CDTF">2005-05-09T20:19:33Z</dcterms:created>
  <dcterms:modified xsi:type="dcterms:W3CDTF">2007-09-13T20:29:29Z</dcterms:modified>
  <cp:category/>
  <cp:version/>
  <cp:contentType/>
  <cp:contentStatus/>
</cp:coreProperties>
</file>