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53 MILH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<sst xmlns="http://schemas.openxmlformats.org/spreadsheetml/2006/main" count="53" uniqueCount="35">
  <si>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</si>
  <si>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</si>
  <si>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</si>
  <si>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</si>
  <si>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</si>
  <si>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</si>
  <si>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</si>
  <si>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</si>
  <si>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</si>
  <si>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</si>
  <si>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</si>
  <si>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</si>
  <si>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Regional</t>
  </si>
  <si>
    <t>Qtda</t>
  </si>
  <si>
    <t>Adquirida</t>
  </si>
  <si>
    <t>por BOLSA</t>
  </si>
  <si>
    <t>Media Total</t>
  </si>
  <si>
    <t>ESTADO/ORIGEM</t>
  </si>
  <si>
    <t>UF</t>
  </si>
  <si>
    <t>Prêmio</t>
  </si>
  <si>
    <t>MT/I</t>
  </si>
  <si>
    <t>MT/II</t>
  </si>
  <si>
    <t>RO</t>
  </si>
  <si>
    <t>BMCS</t>
  </si>
  <si>
    <t>BCMMT</t>
  </si>
  <si>
    <t>BNM</t>
  </si>
  <si>
    <t>BCML</t>
  </si>
  <si>
    <t>BBO</t>
  </si>
  <si>
    <t>BBM MS</t>
  </si>
  <si>
    <t>BBM PR</t>
  </si>
  <si>
    <t>BBM GO</t>
  </si>
  <si>
    <t>BBM UB</t>
  </si>
  <si>
    <t>BBM SP</t>
  </si>
  <si>
    <t>BBSB</t>
  </si>
  <si>
    <t xml:space="preserve">     AVISO DE LEILÃO DE PRÊMIO EQUALIZADOR PAGO AO PRODUTOR RURAL DE MILHO EM
                GRÃOS E/OU SUA COOPERATIVA – PEPRO N.º 453/07 - 02/08/2007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</si>
</sst>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0.000%"/>
    <numFmt numFmtId="180" formatCode="0.0000%"/>
    <numFmt numFmtId="181" formatCode="0.0%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0" fontId="1" fillId="0" borderId="0" xfId="19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43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1"/>
  <sheetViews>
    <sheetView tabSelected="1" workbookViewId="0" topLeftCell="A1">
      <selection activeCell="J39" sqref="J39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7" width="10.7109375" style="0" customWidth="1"/>
    <col min="8" max="8" width="11.421875" style="0" customWidth="1"/>
    <col min="9" max="9" width="11.28125" style="0" customWidth="1"/>
    <col min="10" max="10" width="20.7109375" style="0" customWidth="1"/>
  </cols>
  <sheetData>
    <row r="1" ht="62.25" customHeight="1"/>
    <row r="2" spans="1:10" ht="49.5" customHeight="1">
      <c r="A2" s="34" t="s">
        <v>34</v>
      </c>
      <c r="B2" s="34"/>
      <c r="C2" s="34"/>
      <c r="D2" s="34"/>
      <c r="E2" s="34"/>
      <c r="F2" s="34"/>
      <c r="G2" s="34"/>
      <c r="H2" s="34"/>
      <c r="I2" s="34"/>
      <c r="J2" s="34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13</v>
      </c>
      <c r="E4" s="3" t="s">
        <v>2</v>
      </c>
      <c r="F4" s="3" t="s">
        <v>19</v>
      </c>
      <c r="G4" s="3" t="s">
        <v>2</v>
      </c>
      <c r="H4" s="3" t="s">
        <v>2</v>
      </c>
      <c r="I4" s="3" t="s">
        <v>2</v>
      </c>
      <c r="J4" s="3" t="s">
        <v>10</v>
      </c>
    </row>
    <row r="5" spans="1:10" ht="13.5">
      <c r="A5" s="8" t="s">
        <v>0</v>
      </c>
      <c r="B5" s="8" t="s">
        <v>17</v>
      </c>
      <c r="C5" s="28" t="s">
        <v>7</v>
      </c>
      <c r="D5" s="4" t="s">
        <v>14</v>
      </c>
      <c r="E5" s="29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9</v>
      </c>
      <c r="D6" s="4" t="s">
        <v>15</v>
      </c>
      <c r="E6" s="4" t="s">
        <v>8</v>
      </c>
      <c r="F6" s="4" t="s">
        <v>11</v>
      </c>
      <c r="G6" s="4" t="s">
        <v>8</v>
      </c>
      <c r="H6" s="4" t="s">
        <v>8</v>
      </c>
      <c r="I6" s="4" t="s">
        <v>8</v>
      </c>
      <c r="J6" s="4" t="s">
        <v>11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1" t="s">
        <v>18</v>
      </c>
      <c r="B8" s="32"/>
      <c r="C8" s="32"/>
      <c r="D8" s="32"/>
      <c r="E8" s="32"/>
      <c r="F8" s="32"/>
      <c r="G8" s="32"/>
      <c r="H8" s="32"/>
      <c r="I8" s="32"/>
      <c r="J8" s="33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20</v>
      </c>
      <c r="C10" s="6">
        <v>265000000</v>
      </c>
      <c r="D10" s="21">
        <f>SUM(D11:D21)</f>
        <v>265000000</v>
      </c>
      <c r="E10" s="25">
        <f>(D10*100)/C10</f>
        <v>100</v>
      </c>
      <c r="F10" s="27">
        <v>0.055</v>
      </c>
      <c r="G10" s="22">
        <v>1</v>
      </c>
      <c r="H10" s="30">
        <v>0.995</v>
      </c>
      <c r="I10" s="7">
        <f>(H10*100)/G10-100</f>
        <v>-0.5</v>
      </c>
      <c r="J10" s="7">
        <f>D10*((ROUND(F10*H10,4)))</f>
        <v>14495500</v>
      </c>
    </row>
    <row r="11" spans="1:10" ht="13.5">
      <c r="A11" s="5"/>
      <c r="B11" s="19"/>
      <c r="C11" s="6" t="s">
        <v>23</v>
      </c>
      <c r="D11" s="21">
        <v>62512767</v>
      </c>
      <c r="E11" s="25"/>
      <c r="F11" s="27"/>
      <c r="G11" s="22"/>
      <c r="H11" s="22"/>
      <c r="I11" s="7"/>
      <c r="J11" s="7"/>
    </row>
    <row r="12" spans="1:10" ht="13.5">
      <c r="A12" s="5"/>
      <c r="B12" s="19"/>
      <c r="C12" s="6" t="s">
        <v>24</v>
      </c>
      <c r="D12" s="21">
        <v>88586374</v>
      </c>
      <c r="E12" s="25"/>
      <c r="F12" s="27"/>
      <c r="G12" s="22"/>
      <c r="H12" s="22"/>
      <c r="I12" s="7"/>
      <c r="J12" s="7"/>
    </row>
    <row r="13" spans="1:10" ht="13.5">
      <c r="A13" s="5"/>
      <c r="B13" s="19"/>
      <c r="C13" s="6" t="s">
        <v>25</v>
      </c>
      <c r="D13" s="21">
        <v>15170746</v>
      </c>
      <c r="E13" s="25"/>
      <c r="F13" s="27"/>
      <c r="G13" s="22"/>
      <c r="H13" s="22"/>
      <c r="I13" s="7"/>
      <c r="J13" s="7"/>
    </row>
    <row r="14" spans="1:10" ht="13.5">
      <c r="A14" s="5"/>
      <c r="B14" s="19"/>
      <c r="C14" s="6" t="s">
        <v>26</v>
      </c>
      <c r="D14" s="21">
        <v>1680000</v>
      </c>
      <c r="E14" s="25"/>
      <c r="F14" s="27"/>
      <c r="G14" s="22"/>
      <c r="H14" s="22"/>
      <c r="I14" s="7"/>
      <c r="J14" s="7"/>
    </row>
    <row r="15" spans="1:10" ht="13.5">
      <c r="A15" s="5"/>
      <c r="B15" s="19"/>
      <c r="C15" s="6" t="s">
        <v>27</v>
      </c>
      <c r="D15" s="21">
        <v>42919970</v>
      </c>
      <c r="E15" s="25"/>
      <c r="F15" s="27"/>
      <c r="G15" s="22"/>
      <c r="H15" s="22"/>
      <c r="I15" s="7"/>
      <c r="J15" s="7"/>
    </row>
    <row r="16" spans="1:10" ht="13.5">
      <c r="A16" s="5"/>
      <c r="B16" s="19"/>
      <c r="C16" s="6" t="s">
        <v>28</v>
      </c>
      <c r="D16" s="21">
        <v>600000</v>
      </c>
      <c r="E16" s="25"/>
      <c r="F16" s="27"/>
      <c r="G16" s="22"/>
      <c r="H16" s="22"/>
      <c r="I16" s="7"/>
      <c r="J16" s="7"/>
    </row>
    <row r="17" spans="1:10" ht="13.5">
      <c r="A17" s="5"/>
      <c r="B17" s="19"/>
      <c r="C17" s="6" t="s">
        <v>29</v>
      </c>
      <c r="D17" s="21">
        <v>23194060</v>
      </c>
      <c r="E17" s="25"/>
      <c r="F17" s="27"/>
      <c r="G17" s="22"/>
      <c r="H17" s="22"/>
      <c r="I17" s="7"/>
      <c r="J17" s="7"/>
    </row>
    <row r="18" spans="1:10" ht="13.5">
      <c r="A18" s="5"/>
      <c r="B18" s="19"/>
      <c r="C18" s="6" t="s">
        <v>30</v>
      </c>
      <c r="D18" s="21">
        <v>480000</v>
      </c>
      <c r="E18" s="25"/>
      <c r="F18" s="27"/>
      <c r="G18" s="22"/>
      <c r="H18" s="22"/>
      <c r="I18" s="7"/>
      <c r="J18" s="7"/>
    </row>
    <row r="19" spans="1:10" ht="13.5">
      <c r="A19" s="5"/>
      <c r="B19" s="19"/>
      <c r="C19" s="6" t="s">
        <v>31</v>
      </c>
      <c r="D19" s="21">
        <v>17996158</v>
      </c>
      <c r="E19" s="25"/>
      <c r="F19" s="27"/>
      <c r="G19" s="22"/>
      <c r="H19" s="22"/>
      <c r="I19" s="7"/>
      <c r="J19" s="7"/>
    </row>
    <row r="20" spans="1:10" ht="13.5">
      <c r="A20" s="5"/>
      <c r="B20" s="19"/>
      <c r="C20" s="6" t="s">
        <v>32</v>
      </c>
      <c r="D20" s="21">
        <v>11859925</v>
      </c>
      <c r="E20" s="25"/>
      <c r="F20" s="27"/>
      <c r="G20" s="22"/>
      <c r="H20" s="22"/>
      <c r="I20" s="7"/>
      <c r="J20" s="7"/>
    </row>
    <row r="21" spans="1:10" ht="13.5">
      <c r="A21" s="5"/>
      <c r="B21" s="11"/>
      <c r="C21" s="6"/>
      <c r="D21" s="6"/>
      <c r="E21" s="12"/>
      <c r="F21" s="12"/>
      <c r="G21" s="12"/>
      <c r="H21" s="12"/>
      <c r="I21" s="7"/>
      <c r="J21" s="7"/>
    </row>
    <row r="22" spans="1:10" ht="13.5">
      <c r="A22" s="5">
        <v>2</v>
      </c>
      <c r="B22" s="19" t="s">
        <v>21</v>
      </c>
      <c r="C22" s="6">
        <v>235000000</v>
      </c>
      <c r="D22" s="21">
        <f>SUM(D23:D33)</f>
        <v>165673409</v>
      </c>
      <c r="E22" s="25">
        <f>(D22*100)/C22</f>
        <v>70.4993229787234</v>
      </c>
      <c r="F22" s="27">
        <v>0.039</v>
      </c>
      <c r="G22" s="22">
        <v>1</v>
      </c>
      <c r="H22" s="30">
        <v>1</v>
      </c>
      <c r="I22" s="7">
        <f>(H22*100)/G22-100</f>
        <v>0</v>
      </c>
      <c r="J22" s="7">
        <f>D22*((ROUND(F22*H22,4)))</f>
        <v>6461262.951</v>
      </c>
    </row>
    <row r="23" spans="1:10" ht="13.5">
      <c r="A23" s="5"/>
      <c r="B23" s="19"/>
      <c r="C23" s="6" t="s">
        <v>23</v>
      </c>
      <c r="D23" s="21">
        <v>28410690</v>
      </c>
      <c r="E23" s="25"/>
      <c r="F23" s="27"/>
      <c r="G23" s="22"/>
      <c r="H23" s="30"/>
      <c r="I23" s="7"/>
      <c r="J23" s="7"/>
    </row>
    <row r="24" spans="1:10" ht="13.5">
      <c r="A24" s="5"/>
      <c r="B24" s="19"/>
      <c r="C24" s="6" t="s">
        <v>24</v>
      </c>
      <c r="D24" s="21">
        <v>11384000</v>
      </c>
      <c r="E24" s="25"/>
      <c r="F24" s="27"/>
      <c r="G24" s="22"/>
      <c r="H24" s="30"/>
      <c r="I24" s="7"/>
      <c r="J24" s="7"/>
    </row>
    <row r="25" spans="1:10" ht="13.5">
      <c r="A25" s="5"/>
      <c r="B25" s="19"/>
      <c r="C25" s="6" t="s">
        <v>25</v>
      </c>
      <c r="D25" s="21">
        <v>8006536</v>
      </c>
      <c r="E25" s="25"/>
      <c r="F25" s="27"/>
      <c r="G25" s="22"/>
      <c r="H25" s="30"/>
      <c r="I25" s="7"/>
      <c r="J25" s="7"/>
    </row>
    <row r="26" spans="1:10" ht="13.5">
      <c r="A26" s="5"/>
      <c r="B26" s="19"/>
      <c r="C26" s="6" t="s">
        <v>33</v>
      </c>
      <c r="D26" s="21">
        <v>600000</v>
      </c>
      <c r="E26" s="25"/>
      <c r="F26" s="27"/>
      <c r="G26" s="22"/>
      <c r="H26" s="30"/>
      <c r="I26" s="7"/>
      <c r="J26" s="7"/>
    </row>
    <row r="27" spans="1:10" ht="13.5">
      <c r="A27" s="5"/>
      <c r="B27" s="19"/>
      <c r="C27" s="6" t="s">
        <v>27</v>
      </c>
      <c r="D27" s="21">
        <v>7520000</v>
      </c>
      <c r="E27" s="25"/>
      <c r="F27" s="27"/>
      <c r="G27" s="22"/>
      <c r="H27" s="30"/>
      <c r="I27" s="7"/>
      <c r="J27" s="7"/>
    </row>
    <row r="28" spans="1:10" ht="13.5">
      <c r="A28" s="5"/>
      <c r="B28" s="19"/>
      <c r="C28" s="6" t="s">
        <v>28</v>
      </c>
      <c r="D28" s="21">
        <v>4380580</v>
      </c>
      <c r="E28" s="25"/>
      <c r="F28" s="27"/>
      <c r="G28" s="22"/>
      <c r="H28" s="30"/>
      <c r="I28" s="7"/>
      <c r="J28" s="7"/>
    </row>
    <row r="29" spans="1:10" ht="13.5">
      <c r="A29" s="5"/>
      <c r="B29" s="19"/>
      <c r="C29" s="6" t="s">
        <v>29</v>
      </c>
      <c r="D29" s="21">
        <v>54740000</v>
      </c>
      <c r="E29" s="25"/>
      <c r="F29" s="27"/>
      <c r="G29" s="22"/>
      <c r="H29" s="30"/>
      <c r="I29" s="7"/>
      <c r="J29" s="7"/>
    </row>
    <row r="30" spans="1:10" ht="13.5">
      <c r="A30" s="5"/>
      <c r="B30" s="19"/>
      <c r="C30" s="6" t="s">
        <v>30</v>
      </c>
      <c r="D30" s="21">
        <v>318000</v>
      </c>
      <c r="E30" s="25"/>
      <c r="F30" s="27"/>
      <c r="G30" s="22"/>
      <c r="H30" s="30"/>
      <c r="I30" s="7"/>
      <c r="J30" s="7"/>
    </row>
    <row r="31" spans="1:10" ht="13.5">
      <c r="A31" s="5"/>
      <c r="B31" s="19"/>
      <c r="C31" s="6" t="s">
        <v>31</v>
      </c>
      <c r="D31" s="21">
        <v>4428595</v>
      </c>
      <c r="E31" s="25"/>
      <c r="F31" s="27"/>
      <c r="G31" s="22"/>
      <c r="H31" s="30"/>
      <c r="I31" s="7"/>
      <c r="J31" s="7"/>
    </row>
    <row r="32" spans="1:10" ht="13.5">
      <c r="A32" s="5"/>
      <c r="B32" s="19"/>
      <c r="C32" s="6" t="s">
        <v>32</v>
      </c>
      <c r="D32" s="21">
        <v>45885008</v>
      </c>
      <c r="E32" s="25"/>
      <c r="F32" s="27"/>
      <c r="G32" s="22"/>
      <c r="H32" s="30"/>
      <c r="I32" s="7"/>
      <c r="J32" s="7"/>
    </row>
    <row r="33" spans="1:10" ht="13.5">
      <c r="A33" s="5"/>
      <c r="B33" s="11"/>
      <c r="C33" s="6"/>
      <c r="D33" s="6"/>
      <c r="E33" s="12"/>
      <c r="F33" s="12"/>
      <c r="G33" s="12"/>
      <c r="H33" s="12"/>
      <c r="I33" s="7"/>
      <c r="J33" s="7"/>
    </row>
    <row r="34" spans="1:10" ht="13.5">
      <c r="A34" s="5">
        <v>3</v>
      </c>
      <c r="B34" s="19" t="s">
        <v>22</v>
      </c>
      <c r="C34" s="6">
        <v>5000000</v>
      </c>
      <c r="D34" s="21">
        <f>SUM(D35:D36)</f>
        <v>4000000</v>
      </c>
      <c r="E34" s="25">
        <f>(D34*100)/C34</f>
        <v>80</v>
      </c>
      <c r="F34" s="27">
        <v>0.033</v>
      </c>
      <c r="G34" s="22">
        <v>1</v>
      </c>
      <c r="H34" s="30">
        <v>1</v>
      </c>
      <c r="I34" s="7">
        <f>(H34*100)/G34-100</f>
        <v>0</v>
      </c>
      <c r="J34" s="7">
        <f>D34*((ROUND(F34*H34,5)))</f>
        <v>132000</v>
      </c>
    </row>
    <row r="35" spans="1:10" ht="13.5">
      <c r="A35" s="5"/>
      <c r="B35" s="19"/>
      <c r="C35" s="6" t="s">
        <v>23</v>
      </c>
      <c r="D35" s="21">
        <v>4000000</v>
      </c>
      <c r="E35" s="25"/>
      <c r="F35" s="27"/>
      <c r="G35" s="22"/>
      <c r="H35" s="22"/>
      <c r="I35" s="7"/>
      <c r="J35" s="7"/>
    </row>
    <row r="36" spans="1:10" ht="13.5">
      <c r="A36" s="5"/>
      <c r="B36" s="11"/>
      <c r="C36" s="6"/>
      <c r="D36" s="6"/>
      <c r="E36" s="12"/>
      <c r="F36" s="12"/>
      <c r="G36" s="12"/>
      <c r="H36" s="12"/>
      <c r="I36" s="7"/>
      <c r="J36" s="7"/>
    </row>
    <row r="37" spans="1:10" ht="13.5">
      <c r="A37" s="16"/>
      <c r="B37" s="15" t="s">
        <v>12</v>
      </c>
      <c r="C37" s="18">
        <f>SUM(C10:C36)</f>
        <v>505000000</v>
      </c>
      <c r="D37" s="18">
        <f>SUM(D10,D22,D34)</f>
        <v>434673409</v>
      </c>
      <c r="E37" s="26">
        <f>(D37*100)/C37</f>
        <v>86.07394237623762</v>
      </c>
      <c r="F37" s="13"/>
      <c r="G37" s="17"/>
      <c r="H37" s="17"/>
      <c r="I37" s="17"/>
      <c r="J37" s="23">
        <f>SUM(J10:J36)</f>
        <v>21088762.951</v>
      </c>
    </row>
    <row r="38" spans="3:5" ht="12.75">
      <c r="C38" s="14"/>
      <c r="E38" s="24"/>
    </row>
    <row r="39" spans="1:10" ht="13.5">
      <c r="A39" s="16"/>
      <c r="B39" s="15" t="s">
        <v>16</v>
      </c>
      <c r="C39" s="18">
        <f>SUM(C37)</f>
        <v>505000000</v>
      </c>
      <c r="D39" s="18">
        <f>SUM(D37)</f>
        <v>434673409</v>
      </c>
      <c r="E39" s="26">
        <f>(D39*100)/C39</f>
        <v>86.07394237623762</v>
      </c>
      <c r="F39" s="13"/>
      <c r="G39" s="17"/>
      <c r="H39" s="17"/>
      <c r="I39" s="17"/>
      <c r="J39" s="23">
        <f>SUM(J37)</f>
        <v>21088762.951</v>
      </c>
    </row>
    <row r="40" spans="2:3" ht="13.5">
      <c r="B40" s="5"/>
      <c r="C40" s="14"/>
    </row>
    <row r="41" spans="2:3" ht="13.5">
      <c r="B41" s="5"/>
      <c r="C41" s="14"/>
    </row>
    <row r="42" spans="2:3" ht="13.5">
      <c r="B42" s="5"/>
      <c r="C42" s="14"/>
    </row>
    <row r="43" spans="2:3" ht="13.5">
      <c r="B43" s="5"/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  <row r="151" ht="12.75">
      <c r="C151" s="14"/>
    </row>
    <row r="152" ht="12.75">
      <c r="C152" s="14"/>
    </row>
    <row r="153" ht="12.75">
      <c r="C153" s="14"/>
    </row>
    <row r="154" ht="12.75">
      <c r="C154" s="14"/>
    </row>
    <row r="155" ht="12.75">
      <c r="C155" s="14"/>
    </row>
    <row r="156" ht="12.75">
      <c r="C156" s="14"/>
    </row>
    <row r="157" ht="12.75">
      <c r="C157" s="14"/>
    </row>
    <row r="158" ht="12.75">
      <c r="C158" s="14"/>
    </row>
    <row r="159" ht="12.75">
      <c r="C159" s="14"/>
    </row>
    <row r="160" ht="12.75">
      <c r="C160" s="14"/>
    </row>
    <row r="161" ht="12.75">
      <c r="C161" s="14"/>
    </row>
    <row r="162" ht="12.75">
      <c r="C162" s="14"/>
    </row>
    <row r="163" ht="12.75">
      <c r="C163" s="14"/>
    </row>
    <row r="164" ht="12.75">
      <c r="C164" s="14"/>
    </row>
    <row r="165" ht="12.75">
      <c r="C165" s="14"/>
    </row>
    <row r="166" ht="12.75">
      <c r="C166" s="14"/>
    </row>
    <row r="167" ht="12.75">
      <c r="C167" s="14"/>
    </row>
    <row r="168" ht="12.75">
      <c r="C168" s="14"/>
    </row>
    <row r="169" ht="12.75">
      <c r="C169" s="14"/>
    </row>
    <row r="170" ht="12.75">
      <c r="C170" s="14"/>
    </row>
    <row r="171" ht="12.75">
      <c r="C171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2007-08-02T14:42:58Z</cp:lastPrinted>
  <dcterms:created xsi:type="dcterms:W3CDTF">2005-05-09T20:19:33Z</dcterms:created>
  <dcterms:modified xsi:type="dcterms:W3CDTF">2007-08-02T14:43:08Z</dcterms:modified>
  <cp:category/>
  <cp:version/>
  <cp:contentType/>
  <cp:contentStatus/>
</cp:coreProperties>
</file>