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<sst xmlns="http://schemas.openxmlformats.org/spreadsheetml/2006/main" count="49" uniqueCount="28">
  <si>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</si>
  <si>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</si>
  <si>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</si>
  <si>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</si>
  <si>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</si>
  <si>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</si>
  <si>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</si>
  <si>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</si>
  <si>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</si>
  <si>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</si>
  <si>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</si>
  <si>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</si>
  <si>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</si>
  <si>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</si>
  <si>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</si>
  <si>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</si>
  <si>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</si>
  <si>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</si>
  <si>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</si>
  <si>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Mandaguaçu</t>
  </si>
  <si>
    <t>Umuarama</t>
  </si>
  <si>
    <t>Venda de Café BBMAPA - 2365/2007 de 11/07/2007 www.bbsb.com.br</t>
  </si>
  <si>
    <t>Londrina II</t>
  </si>
  <si>
    <t>Loanda</t>
  </si>
  <si>
    <t>R3</t>
  </si>
  <si>
    <t>R4</t>
  </si>
  <si>
    <t>R6</t>
  </si>
  <si>
    <t>R8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</si>
</sst>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22</v>
      </c>
      <c r="C8" s="6">
        <v>89</v>
      </c>
      <c r="D8" s="6">
        <v>89</v>
      </c>
      <c r="E8" s="7">
        <f>(D8*100)/C8</f>
        <v>100</v>
      </c>
      <c r="F8" s="7">
        <v>170</v>
      </c>
      <c r="G8" s="7">
        <v>170.2</v>
      </c>
      <c r="H8" s="7">
        <f>(G8*100)/F8-100</f>
        <v>0.1176470588235361</v>
      </c>
      <c r="I8" s="7">
        <f>(D8*G8)</f>
        <v>15147.8</v>
      </c>
      <c r="J8" s="3"/>
    </row>
    <row r="9" spans="1:10" ht="13.5">
      <c r="A9" s="4">
        <v>2</v>
      </c>
      <c r="B9" s="5" t="s">
        <v>22</v>
      </c>
      <c r="C9" s="6">
        <v>278</v>
      </c>
      <c r="D9" s="6">
        <v>240</v>
      </c>
      <c r="E9" s="7">
        <f>(D9*100)/C9</f>
        <v>86.33093525179856</v>
      </c>
      <c r="F9" s="7">
        <v>170</v>
      </c>
      <c r="G9" s="7">
        <v>202</v>
      </c>
      <c r="H9" s="7">
        <f>(G9*100)/F9-100</f>
        <v>18.82352941176471</v>
      </c>
      <c r="I9" s="7">
        <f>(D9*G9)</f>
        <v>48480</v>
      </c>
      <c r="J9" s="3"/>
    </row>
    <row r="10" spans="1:10" ht="13.5">
      <c r="A10" s="4">
        <v>3</v>
      </c>
      <c r="B10" s="5" t="s">
        <v>23</v>
      </c>
      <c r="C10" s="6">
        <v>240</v>
      </c>
      <c r="D10" s="6">
        <v>240</v>
      </c>
      <c r="E10" s="7">
        <f>(D10*100)/C10</f>
        <v>100</v>
      </c>
      <c r="F10" s="7">
        <v>170</v>
      </c>
      <c r="G10" s="7">
        <v>195.5</v>
      </c>
      <c r="H10" s="7">
        <f>(G10*100)/F10-100</f>
        <v>15</v>
      </c>
      <c r="I10" s="7">
        <f>(D10*G10)</f>
        <v>46920</v>
      </c>
      <c r="J10" s="3"/>
    </row>
    <row r="11" spans="1:10" ht="13.5">
      <c r="A11" s="4" t="s">
        <v>24</v>
      </c>
      <c r="B11" s="5" t="s">
        <v>23</v>
      </c>
      <c r="C11" s="6">
        <v>180</v>
      </c>
      <c r="D11" s="6">
        <v>150</v>
      </c>
      <c r="E11" s="7">
        <f>(D11*100)/C11</f>
        <v>83.33333333333333</v>
      </c>
      <c r="F11" s="7">
        <v>195</v>
      </c>
      <c r="G11" s="7">
        <v>197</v>
      </c>
      <c r="H11" s="7">
        <f>(G11*100)/F11-100</f>
        <v>1.025641025641022</v>
      </c>
      <c r="I11" s="7">
        <f>(D11*G11)</f>
        <v>29550</v>
      </c>
      <c r="J11" s="3"/>
    </row>
    <row r="12" spans="1:10" ht="13.5">
      <c r="A12" s="4">
        <v>4</v>
      </c>
      <c r="B12" s="5" t="s">
        <v>23</v>
      </c>
      <c r="C12" s="6">
        <v>240</v>
      </c>
      <c r="D12" s="6">
        <v>240</v>
      </c>
      <c r="E12" s="7">
        <f>(D12*100)/C12</f>
        <v>100</v>
      </c>
      <c r="F12" s="7">
        <v>170</v>
      </c>
      <c r="G12" s="7">
        <v>192</v>
      </c>
      <c r="H12" s="7">
        <f>(G12*100)/F12-100</f>
        <v>12.941176470588232</v>
      </c>
      <c r="I12" s="7">
        <f>(D12*G12)</f>
        <v>46080</v>
      </c>
      <c r="J12" s="3"/>
    </row>
    <row r="13" spans="1:10" ht="13.5">
      <c r="A13" s="4" t="s">
        <v>25</v>
      </c>
      <c r="B13" s="5" t="s">
        <v>23</v>
      </c>
      <c r="C13" s="6">
        <v>45</v>
      </c>
      <c r="D13" s="6">
        <v>45</v>
      </c>
      <c r="E13" s="7">
        <f aca="true" t="shared" si="0" ref="E13:E26">(D13*100)/C13</f>
        <v>100</v>
      </c>
      <c r="F13" s="7">
        <v>192</v>
      </c>
      <c r="G13" s="7">
        <v>194</v>
      </c>
      <c r="H13" s="7">
        <f aca="true" t="shared" si="1" ref="H13:H26">(G13*100)/F13-100</f>
        <v>1.0416666666666714</v>
      </c>
      <c r="I13" s="7">
        <f aca="true" t="shared" si="2" ref="I13:I26">(D13*G13)</f>
        <v>8730</v>
      </c>
      <c r="J13" s="3"/>
    </row>
    <row r="14" spans="1:10" ht="13.5">
      <c r="A14" s="4">
        <v>5</v>
      </c>
      <c r="B14" s="5" t="s">
        <v>23</v>
      </c>
      <c r="C14" s="6">
        <v>375</v>
      </c>
      <c r="D14" s="6">
        <v>375</v>
      </c>
      <c r="E14" s="7">
        <f t="shared" si="0"/>
        <v>100</v>
      </c>
      <c r="F14" s="7">
        <v>170</v>
      </c>
      <c r="G14" s="7">
        <v>191</v>
      </c>
      <c r="H14" s="7">
        <f t="shared" si="1"/>
        <v>12.352941176470594</v>
      </c>
      <c r="I14" s="7">
        <f t="shared" si="2"/>
        <v>71625</v>
      </c>
      <c r="J14" s="3"/>
    </row>
    <row r="15" spans="1:10" ht="13.5">
      <c r="A15" s="4">
        <v>6</v>
      </c>
      <c r="B15" s="5" t="s">
        <v>23</v>
      </c>
      <c r="C15" s="6">
        <v>1050</v>
      </c>
      <c r="D15" s="6">
        <v>1050</v>
      </c>
      <c r="E15" s="7">
        <f t="shared" si="0"/>
        <v>100</v>
      </c>
      <c r="F15" s="7">
        <v>170</v>
      </c>
      <c r="G15" s="7">
        <v>195</v>
      </c>
      <c r="H15" s="7">
        <f t="shared" si="1"/>
        <v>14.705882352941174</v>
      </c>
      <c r="I15" s="7">
        <f t="shared" si="2"/>
        <v>204750</v>
      </c>
      <c r="J15" s="3"/>
    </row>
    <row r="16" spans="1:10" ht="13.5">
      <c r="A16" s="4" t="s">
        <v>26</v>
      </c>
      <c r="B16" s="5" t="s">
        <v>23</v>
      </c>
      <c r="C16" s="6">
        <v>230</v>
      </c>
      <c r="D16" s="6">
        <v>230</v>
      </c>
      <c r="E16" s="7">
        <f t="shared" si="0"/>
        <v>100</v>
      </c>
      <c r="F16" s="7">
        <v>195</v>
      </c>
      <c r="G16" s="7">
        <v>199</v>
      </c>
      <c r="H16" s="7">
        <f t="shared" si="1"/>
        <v>2.051282051282058</v>
      </c>
      <c r="I16" s="7">
        <f t="shared" si="2"/>
        <v>45770</v>
      </c>
      <c r="J16" s="3"/>
    </row>
    <row r="17" spans="1:10" ht="13.5">
      <c r="A17" s="4">
        <v>7</v>
      </c>
      <c r="B17" s="5" t="s">
        <v>23</v>
      </c>
      <c r="C17" s="6">
        <v>735</v>
      </c>
      <c r="D17" s="6">
        <v>650</v>
      </c>
      <c r="E17" s="7">
        <f t="shared" si="0"/>
        <v>88.43537414965986</v>
      </c>
      <c r="F17" s="7">
        <v>170</v>
      </c>
      <c r="G17" s="7">
        <v>197</v>
      </c>
      <c r="H17" s="7">
        <f t="shared" si="1"/>
        <v>15.882352941176464</v>
      </c>
      <c r="I17" s="7">
        <f t="shared" si="2"/>
        <v>128050</v>
      </c>
      <c r="J17" s="3"/>
    </row>
    <row r="18" spans="1:10" ht="13.5">
      <c r="A18" s="4">
        <v>8</v>
      </c>
      <c r="B18" s="5" t="s">
        <v>23</v>
      </c>
      <c r="C18" s="6">
        <v>125</v>
      </c>
      <c r="D18" s="6">
        <v>125</v>
      </c>
      <c r="E18" s="7">
        <f t="shared" si="0"/>
        <v>100</v>
      </c>
      <c r="F18" s="7">
        <v>170</v>
      </c>
      <c r="G18" s="7">
        <v>192</v>
      </c>
      <c r="H18" s="7">
        <f t="shared" si="1"/>
        <v>12.941176470588232</v>
      </c>
      <c r="I18" s="7">
        <f t="shared" si="2"/>
        <v>24000</v>
      </c>
      <c r="J18" s="3"/>
    </row>
    <row r="19" spans="1:10" ht="13.5">
      <c r="A19" s="4" t="s">
        <v>27</v>
      </c>
      <c r="B19" s="5" t="s">
        <v>23</v>
      </c>
      <c r="C19" s="6">
        <v>170</v>
      </c>
      <c r="D19" s="6">
        <v>170</v>
      </c>
      <c r="E19" s="7">
        <f t="shared" si="0"/>
        <v>100</v>
      </c>
      <c r="F19" s="7">
        <v>192</v>
      </c>
      <c r="G19" s="7">
        <v>200</v>
      </c>
      <c r="H19" s="7">
        <f t="shared" si="1"/>
        <v>4.166666666666671</v>
      </c>
      <c r="I19" s="7">
        <f t="shared" si="2"/>
        <v>34000</v>
      </c>
      <c r="J19" s="3"/>
    </row>
    <row r="20" spans="1:10" ht="13.5">
      <c r="A20" s="4">
        <v>9</v>
      </c>
      <c r="B20" s="5" t="s">
        <v>19</v>
      </c>
      <c r="C20" s="6">
        <v>4886</v>
      </c>
      <c r="D20" s="6">
        <v>4886</v>
      </c>
      <c r="E20" s="7">
        <f t="shared" si="0"/>
        <v>100</v>
      </c>
      <c r="F20" s="7">
        <v>172</v>
      </c>
      <c r="G20" s="7">
        <v>205</v>
      </c>
      <c r="H20" s="7">
        <f t="shared" si="1"/>
        <v>19.186046511627907</v>
      </c>
      <c r="I20" s="7">
        <f t="shared" si="2"/>
        <v>1001630</v>
      </c>
      <c r="J20" s="3"/>
    </row>
    <row r="21" spans="1:10" ht="13.5">
      <c r="A21" s="4">
        <v>10</v>
      </c>
      <c r="B21" s="5" t="s">
        <v>19</v>
      </c>
      <c r="C21" s="6">
        <v>6000</v>
      </c>
      <c r="D21" s="6">
        <v>6000</v>
      </c>
      <c r="E21" s="7">
        <f>(D21*100)/C21</f>
        <v>100</v>
      </c>
      <c r="F21" s="7">
        <v>172</v>
      </c>
      <c r="G21" s="7">
        <v>205</v>
      </c>
      <c r="H21" s="7">
        <f>(G21*100)/F21-100</f>
        <v>19.186046511627907</v>
      </c>
      <c r="I21" s="7">
        <f>(D21*G21)</f>
        <v>1230000</v>
      </c>
      <c r="J21" s="3"/>
    </row>
    <row r="22" spans="1:10" ht="13.5">
      <c r="A22" s="4">
        <v>11</v>
      </c>
      <c r="B22" s="5" t="s">
        <v>14</v>
      </c>
      <c r="C22" s="6">
        <v>25000</v>
      </c>
      <c r="D22" s="6">
        <v>25000</v>
      </c>
      <c r="E22" s="7">
        <f>(D22*100)/C22</f>
        <v>100</v>
      </c>
      <c r="F22" s="7">
        <v>170</v>
      </c>
      <c r="G22" s="7">
        <v>203</v>
      </c>
      <c r="H22" s="7">
        <f>(G22*100)/F22-100</f>
        <v>19.411764705882348</v>
      </c>
      <c r="I22" s="7">
        <f>(D22*G22)</f>
        <v>5075000</v>
      </c>
      <c r="J22" s="3"/>
    </row>
    <row r="23" spans="1:10" ht="13.5">
      <c r="A23" s="4">
        <v>12</v>
      </c>
      <c r="B23" s="5" t="s">
        <v>20</v>
      </c>
      <c r="C23" s="6">
        <v>10</v>
      </c>
      <c r="D23" s="6">
        <v>10</v>
      </c>
      <c r="E23" s="7">
        <f>(D23*100)/C23</f>
        <v>100</v>
      </c>
      <c r="F23" s="7">
        <v>172</v>
      </c>
      <c r="G23" s="7">
        <v>172.2</v>
      </c>
      <c r="H23" s="7">
        <f>(G23*100)/F23-100</f>
        <v>0.11627906976744384</v>
      </c>
      <c r="I23" s="7">
        <f>(D23*G23)</f>
        <v>1722</v>
      </c>
      <c r="J23" s="3"/>
    </row>
    <row r="24" spans="1:10" ht="13.5">
      <c r="A24" s="4">
        <v>13</v>
      </c>
      <c r="B24" s="5" t="s">
        <v>20</v>
      </c>
      <c r="C24" s="6">
        <v>95</v>
      </c>
      <c r="D24" s="6">
        <v>95</v>
      </c>
      <c r="E24" s="7">
        <f>(D24*100)/C24</f>
        <v>100</v>
      </c>
      <c r="F24" s="7">
        <v>170</v>
      </c>
      <c r="G24" s="7">
        <v>199</v>
      </c>
      <c r="H24" s="7">
        <f>(G24*100)/F24-100</f>
        <v>17.058823529411768</v>
      </c>
      <c r="I24" s="7">
        <f>(D24*G24)</f>
        <v>18905</v>
      </c>
      <c r="J24" s="3"/>
    </row>
    <row r="25" spans="1:10" ht="13.5">
      <c r="A25" s="4">
        <v>14</v>
      </c>
      <c r="B25" s="5" t="s">
        <v>20</v>
      </c>
      <c r="C25" s="6">
        <v>130</v>
      </c>
      <c r="D25" s="6">
        <v>130</v>
      </c>
      <c r="E25" s="7">
        <f>(D25*100)/C25</f>
        <v>100</v>
      </c>
      <c r="F25" s="7">
        <v>172</v>
      </c>
      <c r="G25" s="7">
        <v>201</v>
      </c>
      <c r="H25" s="7">
        <f>(G25*100)/F25-100</f>
        <v>16.860465116279073</v>
      </c>
      <c r="I25" s="7">
        <f>(D25*G25)</f>
        <v>26130</v>
      </c>
      <c r="J25" s="3"/>
    </row>
    <row r="26" spans="1:10" ht="13.5">
      <c r="A26" s="4">
        <v>15</v>
      </c>
      <c r="B26" s="5" t="s">
        <v>20</v>
      </c>
      <c r="C26" s="6">
        <v>122</v>
      </c>
      <c r="D26" s="6">
        <v>122</v>
      </c>
      <c r="E26" s="17">
        <f>(D26*100)/C26</f>
        <v>100</v>
      </c>
      <c r="F26" s="7">
        <v>172</v>
      </c>
      <c r="G26" s="7">
        <v>195.1</v>
      </c>
      <c r="H26" s="7">
        <f>(G26*100)/F26-100</f>
        <v>13.430232558139537</v>
      </c>
      <c r="I26" s="7">
        <f>(D26*G26)</f>
        <v>23802.2</v>
      </c>
      <c r="J26" s="3"/>
    </row>
    <row r="27" spans="1:10" ht="13.5">
      <c r="A27" s="12"/>
      <c r="B27" s="13" t="s">
        <v>12</v>
      </c>
      <c r="C27" s="14">
        <f>SUM(C8:C26)</f>
        <v>40000</v>
      </c>
      <c r="D27" s="14">
        <f>SUM(D8:D26)</f>
        <v>39847</v>
      </c>
      <c r="E27" s="18">
        <f>(D27*100)/C27</f>
        <v>99.6175</v>
      </c>
      <c r="F27" s="15"/>
      <c r="G27" s="15">
        <f>(I27/D27)</f>
        <v>202.78294476372125</v>
      </c>
      <c r="H27" s="15"/>
      <c r="I27" s="16">
        <f>SUM(I8:I26)</f>
        <v>8080292</v>
      </c>
      <c r="J27" s="3"/>
    </row>
    <row r="28" ht="12.75">
      <c r="I28" s="11"/>
    </row>
    <row r="29" ht="12.75">
      <c r="E29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2007-06-20T20:41:00Z</cp:lastPrinted>
  <dcterms:created xsi:type="dcterms:W3CDTF">1999-04-06T18:34:39Z</dcterms:created>
  <dcterms:modified xsi:type="dcterms:W3CDTF">2007-07-11T18:32:26Z</dcterms:modified>
  <cp:category/>
  <cp:version/>
  <cp:contentType/>
  <cp:contentStatus/>
</cp:coreProperties>
</file>