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4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<sst xmlns="http://schemas.openxmlformats.org/spreadsheetml/2006/main" count="86" uniqueCount="47">
  <si>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</si>
  <si>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</si>
  <si>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</si>
  <si>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</si>
  <si>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</si>
  <si>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</si>
  <si>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</si>
  <si>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</si>
  <si>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</si>
  <si>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</si>
  <si>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</si>
  <si>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</si>
  <si>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</si>
  <si>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</si>
  <si>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</si>
  <si>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</si>
  <si>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</si>
  <si>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</si>
  <si>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</si>
  <si>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</si>
  <si>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</si>
  <si>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</si>
  <si>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GO</t>
  </si>
  <si>
    <t>Rio Verde</t>
  </si>
  <si>
    <t>MG</t>
  </si>
  <si>
    <t>AVISO DE VENDA DE MILHO EM GRÃOS Nº 394/07 - 04/07/2007</t>
  </si>
  <si>
    <t>Itumbiara</t>
  </si>
  <si>
    <t>Mineiros</t>
  </si>
  <si>
    <t xml:space="preserve">Pontalina </t>
  </si>
  <si>
    <t>Porteirão</t>
  </si>
  <si>
    <t>Portelandia</t>
  </si>
  <si>
    <t>Capinopolis</t>
  </si>
  <si>
    <t>Unai</t>
  </si>
  <si>
    <t>MS</t>
  </si>
  <si>
    <t>Chapadão do Sul</t>
  </si>
  <si>
    <t>Campo Verde</t>
  </si>
  <si>
    <t>Sinop</t>
  </si>
  <si>
    <t>RJ</t>
  </si>
  <si>
    <t>Rio de Janeiro</t>
  </si>
  <si>
    <t>RS</t>
  </si>
  <si>
    <t>Carazinho</t>
  </si>
  <si>
    <t>SP</t>
  </si>
  <si>
    <t>Araquara</t>
  </si>
  <si>
    <t>Bernadino de Campos</t>
  </si>
  <si>
    <t>RETIRADO</t>
  </si>
  <si>
    <t>BCSP</t>
  </si>
  <si>
    <t>BMCS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</si>
</sst>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1"/>
  <sheetViews>
    <sheetView tabSelected="1" workbookViewId="0" topLeftCell="A1">
      <selection activeCell="I72" sqref="I72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17.28125" style="0" bestFit="1" customWidth="1"/>
    <col min="4" max="5" width="13.7109375" style="0" customWidth="1"/>
    <col min="6" max="6" width="12.42187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5">
        <v>1</v>
      </c>
      <c r="B9" s="34" t="s">
        <v>26</v>
      </c>
      <c r="C9" s="25">
        <v>19500</v>
      </c>
      <c r="D9" s="35">
        <v>0</v>
      </c>
      <c r="E9" s="6">
        <f>SUM(D10)</f>
        <v>0</v>
      </c>
      <c r="F9" s="31">
        <f>(E9*100)/C9</f>
        <v>0</v>
      </c>
      <c r="G9" s="27">
        <v>0.222</v>
      </c>
      <c r="H9" s="35">
        <v>0</v>
      </c>
      <c r="I9" s="35">
        <v>0</v>
      </c>
      <c r="J9" s="7">
        <f>FLOOR(H9,0.00001)*E9</f>
        <v>0</v>
      </c>
    </row>
    <row r="10" spans="1:10" ht="13.5">
      <c r="A10" s="5"/>
      <c r="B10" s="34"/>
      <c r="C10" s="24" t="s">
        <v>44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4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4" t="s">
        <v>27</v>
      </c>
      <c r="C12" s="26">
        <v>79898</v>
      </c>
      <c r="D12" s="35">
        <v>0</v>
      </c>
      <c r="E12" s="6">
        <f>SUM(D13)</f>
        <v>0</v>
      </c>
      <c r="F12" s="31">
        <f>(E12*100)/C12</f>
        <v>0</v>
      </c>
      <c r="G12" s="27">
        <v>0.222</v>
      </c>
      <c r="H12" s="27">
        <v>0.222</v>
      </c>
      <c r="I12" s="7">
        <f>(H12*100)/G12-100</f>
        <v>0</v>
      </c>
      <c r="J12" s="7">
        <f>FLOOR(H12,0.00001)*E12</f>
        <v>0</v>
      </c>
    </row>
    <row r="13" spans="1:10" ht="13.5">
      <c r="A13" s="5"/>
      <c r="B13" s="34"/>
      <c r="C13" s="24" t="s">
        <v>44</v>
      </c>
      <c r="D13" s="28"/>
      <c r="E13" s="6"/>
      <c r="F13" s="15"/>
      <c r="G13" s="27"/>
      <c r="H13" s="15"/>
      <c r="I13" s="7"/>
      <c r="J13" s="7"/>
    </row>
    <row r="14" spans="1:10" ht="13.5">
      <c r="A14" s="5">
        <v>3</v>
      </c>
      <c r="B14" s="34" t="s">
        <v>27</v>
      </c>
      <c r="C14" s="26">
        <v>19338</v>
      </c>
      <c r="D14" s="35">
        <v>0</v>
      </c>
      <c r="E14" s="6">
        <f>SUM(D15)</f>
        <v>0</v>
      </c>
      <c r="F14" s="31">
        <f>(E14*100)/C14</f>
        <v>0</v>
      </c>
      <c r="G14" s="27">
        <v>0.222</v>
      </c>
      <c r="H14" s="35">
        <v>0</v>
      </c>
      <c r="I14" s="35">
        <v>0</v>
      </c>
      <c r="J14" s="7">
        <f>FLOOR(H14,0.00001)*E14</f>
        <v>0</v>
      </c>
    </row>
    <row r="15" spans="1:10" ht="13.5">
      <c r="A15" s="5"/>
      <c r="B15" s="34"/>
      <c r="C15" s="24" t="s">
        <v>44</v>
      </c>
      <c r="D15" s="28"/>
      <c r="E15" s="6"/>
      <c r="F15" s="15"/>
      <c r="G15" s="27"/>
      <c r="H15" s="15"/>
      <c r="I15" s="7"/>
      <c r="J15" s="7"/>
    </row>
    <row r="16" spans="1:10" ht="13.5">
      <c r="A16" s="5">
        <v>4</v>
      </c>
      <c r="B16" s="34" t="s">
        <v>28</v>
      </c>
      <c r="C16" s="26">
        <v>30000</v>
      </c>
      <c r="D16" s="35">
        <v>0</v>
      </c>
      <c r="E16" s="6">
        <f>SUM(D17)</f>
        <v>0</v>
      </c>
      <c r="F16" s="31">
        <f>(E16*100)/C16</f>
        <v>0</v>
      </c>
      <c r="G16" s="27">
        <v>0.222</v>
      </c>
      <c r="H16" s="35">
        <v>0</v>
      </c>
      <c r="I16" s="35">
        <v>0</v>
      </c>
      <c r="J16" s="7">
        <f>FLOOR(H16,0.00001)*E16</f>
        <v>0</v>
      </c>
    </row>
    <row r="17" spans="1:10" ht="13.5">
      <c r="A17" s="5"/>
      <c r="B17" s="34"/>
      <c r="C17" s="24" t="s">
        <v>44</v>
      </c>
      <c r="D17" s="28"/>
      <c r="E17" s="6"/>
      <c r="F17" s="15"/>
      <c r="G17" s="27"/>
      <c r="H17" s="15"/>
      <c r="I17" s="7"/>
      <c r="J17" s="7"/>
    </row>
    <row r="18" spans="1:10" ht="13.5">
      <c r="A18" s="5">
        <v>5</v>
      </c>
      <c r="B18" s="34" t="s">
        <v>29</v>
      </c>
      <c r="C18" s="25">
        <v>6440</v>
      </c>
      <c r="D18" s="35">
        <v>0</v>
      </c>
      <c r="E18" s="6">
        <f>SUM(D19)</f>
        <v>0</v>
      </c>
      <c r="F18" s="31">
        <f>(E18*100)/C18</f>
        <v>0</v>
      </c>
      <c r="G18" s="27">
        <v>0.222</v>
      </c>
      <c r="H18" s="35">
        <v>0</v>
      </c>
      <c r="I18" s="35">
        <v>0</v>
      </c>
      <c r="J18" s="7">
        <f>FLOOR(H18,0.00001)*E18</f>
        <v>0</v>
      </c>
    </row>
    <row r="19" spans="1:10" ht="13.5">
      <c r="A19" s="5"/>
      <c r="B19" s="34"/>
      <c r="C19" s="24" t="s">
        <v>44</v>
      </c>
      <c r="D19" s="25"/>
      <c r="E19" s="6"/>
      <c r="F19" s="15"/>
      <c r="G19" s="15"/>
      <c r="H19" s="15"/>
      <c r="I19" s="7"/>
      <c r="J19" s="7"/>
    </row>
    <row r="20" spans="1:10" ht="13.5" hidden="1">
      <c r="A20" s="5"/>
      <c r="B20" s="3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>
        <v>6</v>
      </c>
      <c r="B21" s="34" t="s">
        <v>29</v>
      </c>
      <c r="C21" s="26">
        <v>42690</v>
      </c>
      <c r="D21" s="35">
        <v>0</v>
      </c>
      <c r="E21" s="6">
        <f>SUM(D22)</f>
        <v>0</v>
      </c>
      <c r="F21" s="31">
        <f>(E21*100)/C21</f>
        <v>0</v>
      </c>
      <c r="G21" s="27">
        <v>0.222</v>
      </c>
      <c r="H21" s="35">
        <v>0</v>
      </c>
      <c r="I21" s="35">
        <v>0</v>
      </c>
      <c r="J21" s="7">
        <f>FLOOR(H21,0.00001)*E21</f>
        <v>0</v>
      </c>
    </row>
    <row r="22" spans="1:10" ht="13.5">
      <c r="A22" s="5"/>
      <c r="B22" s="34"/>
      <c r="C22" s="24" t="s">
        <v>44</v>
      </c>
      <c r="D22" s="28"/>
      <c r="E22" s="6"/>
      <c r="F22" s="15"/>
      <c r="G22" s="27"/>
      <c r="H22" s="15"/>
      <c r="I22" s="7"/>
      <c r="J22" s="7"/>
    </row>
    <row r="23" spans="1:10" ht="13.5">
      <c r="A23" s="5">
        <v>7</v>
      </c>
      <c r="B23" s="34" t="s">
        <v>30</v>
      </c>
      <c r="C23" s="26">
        <v>9000</v>
      </c>
      <c r="D23" s="35">
        <v>0</v>
      </c>
      <c r="E23" s="6">
        <f>SUM(D24)</f>
        <v>0</v>
      </c>
      <c r="F23" s="31">
        <f>(E23*100)/C23</f>
        <v>0</v>
      </c>
      <c r="G23" s="27">
        <v>0.222</v>
      </c>
      <c r="H23" s="35">
        <v>0</v>
      </c>
      <c r="I23" s="35">
        <v>0</v>
      </c>
      <c r="J23" s="7">
        <f>FLOOR(H23,0.00001)*E23</f>
        <v>0</v>
      </c>
    </row>
    <row r="24" spans="1:10" ht="13.5">
      <c r="A24" s="5"/>
      <c r="B24" s="34"/>
      <c r="C24" s="24" t="s">
        <v>44</v>
      </c>
      <c r="D24" s="28"/>
      <c r="E24" s="6"/>
      <c r="F24" s="15"/>
      <c r="G24" s="27"/>
      <c r="H24" s="15"/>
      <c r="I24" s="7"/>
      <c r="J24" s="7"/>
    </row>
    <row r="25" spans="1:10" ht="13.5">
      <c r="A25" s="5">
        <v>8</v>
      </c>
      <c r="B25" s="34" t="s">
        <v>30</v>
      </c>
      <c r="C25" s="26">
        <v>13400</v>
      </c>
      <c r="D25" s="35">
        <v>0</v>
      </c>
      <c r="E25" s="6">
        <f>SUM(D26)</f>
        <v>0</v>
      </c>
      <c r="F25" s="31">
        <f>(E25*100)/C25</f>
        <v>0</v>
      </c>
      <c r="G25" s="27">
        <v>0.187</v>
      </c>
      <c r="H25" s="35">
        <v>0</v>
      </c>
      <c r="I25" s="35">
        <v>0</v>
      </c>
      <c r="J25" s="7">
        <f>FLOOR(H25,0.00001)*E25</f>
        <v>0</v>
      </c>
    </row>
    <row r="26" spans="1:10" ht="13.5">
      <c r="A26" s="5"/>
      <c r="B26" s="34"/>
      <c r="C26" s="24" t="s">
        <v>44</v>
      </c>
      <c r="D26" s="28"/>
      <c r="E26" s="6"/>
      <c r="F26" s="15"/>
      <c r="G26" s="27"/>
      <c r="H26" s="15"/>
      <c r="I26" s="7"/>
      <c r="J26" s="7"/>
    </row>
    <row r="27" spans="1:10" ht="13.5">
      <c r="A27" s="5">
        <v>9</v>
      </c>
      <c r="B27" s="34" t="s">
        <v>30</v>
      </c>
      <c r="C27" s="25">
        <v>7700</v>
      </c>
      <c r="D27" s="35">
        <v>0</v>
      </c>
      <c r="E27" s="6">
        <f>SUM(D28)</f>
        <v>0</v>
      </c>
      <c r="F27" s="31">
        <f>(E27*100)/C27</f>
        <v>0</v>
      </c>
      <c r="G27" s="27">
        <v>0.187</v>
      </c>
      <c r="H27" s="35">
        <v>0</v>
      </c>
      <c r="I27" s="35">
        <v>0</v>
      </c>
      <c r="J27" s="7">
        <f>FLOOR(H27,0.00001)*E27</f>
        <v>0</v>
      </c>
    </row>
    <row r="28" spans="1:10" ht="13.5">
      <c r="A28" s="5"/>
      <c r="B28" s="34"/>
      <c r="C28" s="24" t="s">
        <v>44</v>
      </c>
      <c r="D28" s="25"/>
      <c r="E28" s="6"/>
      <c r="F28" s="15"/>
      <c r="G28" s="15"/>
      <c r="H28" s="15"/>
      <c r="I28" s="7"/>
      <c r="J28" s="7"/>
    </row>
    <row r="29" spans="1:10" ht="13.5" hidden="1">
      <c r="A29" s="5"/>
      <c r="B29" s="34"/>
      <c r="C29" s="6"/>
      <c r="D29" s="6"/>
      <c r="E29" s="6"/>
      <c r="F29" s="15"/>
      <c r="G29" s="15"/>
      <c r="H29" s="15"/>
      <c r="I29" s="7"/>
      <c r="J29" s="7"/>
    </row>
    <row r="30" spans="1:10" ht="13.5">
      <c r="A30" s="5">
        <v>10</v>
      </c>
      <c r="B30" s="34" t="s">
        <v>23</v>
      </c>
      <c r="C30" s="26">
        <v>23000</v>
      </c>
      <c r="D30" s="35">
        <v>0</v>
      </c>
      <c r="E30" s="6">
        <f>SUM(D31)</f>
        <v>23000</v>
      </c>
      <c r="F30" s="31">
        <f>(E30*100)/C30</f>
        <v>100</v>
      </c>
      <c r="G30" s="27">
        <v>0.21</v>
      </c>
      <c r="H30" s="27">
        <v>0.21</v>
      </c>
      <c r="I30" s="7">
        <f>(H30*100)/G30-100</f>
        <v>0</v>
      </c>
      <c r="J30" s="7">
        <f>FLOOR(H30,0.00001)*E30</f>
        <v>4830.000000000001</v>
      </c>
    </row>
    <row r="31" spans="1:10" ht="13.5">
      <c r="A31" s="5"/>
      <c r="B31" s="34"/>
      <c r="C31" s="24" t="s">
        <v>45</v>
      </c>
      <c r="D31" s="28">
        <v>23000</v>
      </c>
      <c r="E31" s="6"/>
      <c r="F31" s="15"/>
      <c r="G31" s="27"/>
      <c r="H31" s="15"/>
      <c r="I31" s="7"/>
      <c r="J31" s="7"/>
    </row>
    <row r="32" spans="1:10" ht="13.5">
      <c r="A32" s="5">
        <v>11</v>
      </c>
      <c r="B32" s="34" t="s">
        <v>23</v>
      </c>
      <c r="C32" s="26">
        <v>3580</v>
      </c>
      <c r="D32" s="35">
        <v>0</v>
      </c>
      <c r="E32" s="6">
        <f>SUM(D33)</f>
        <v>0</v>
      </c>
      <c r="F32" s="31">
        <f>(E32*100)/C32</f>
        <v>0</v>
      </c>
      <c r="G32" s="27">
        <v>0.164</v>
      </c>
      <c r="H32" s="35">
        <v>0</v>
      </c>
      <c r="I32" s="35">
        <v>0</v>
      </c>
      <c r="J32" s="7">
        <f>FLOOR(H32,0.00001)*E32</f>
        <v>0</v>
      </c>
    </row>
    <row r="33" spans="1:10" ht="13.5">
      <c r="A33" s="5"/>
      <c r="B33" s="34"/>
      <c r="C33" s="24" t="s">
        <v>44</v>
      </c>
      <c r="D33" s="28"/>
      <c r="E33" s="6"/>
      <c r="F33" s="15"/>
      <c r="G33" s="27"/>
      <c r="H33" s="15"/>
      <c r="I33" s="7"/>
      <c r="J33" s="7"/>
    </row>
    <row r="34" spans="1:10" ht="13.5">
      <c r="A34" s="11"/>
      <c r="B34" s="19" t="s">
        <v>15</v>
      </c>
      <c r="C34" s="12">
        <f>SUM(C9:C33)</f>
        <v>254546</v>
      </c>
      <c r="D34" s="12">
        <f>SUM(D9:D33)</f>
        <v>23000</v>
      </c>
      <c r="E34" s="12">
        <f>SUM(E9:E17)</f>
        <v>0</v>
      </c>
      <c r="F34" s="33">
        <f>(E34*100)/C34</f>
        <v>0</v>
      </c>
      <c r="G34" s="16"/>
      <c r="H34" s="13"/>
      <c r="I34" s="13"/>
      <c r="J34" s="32">
        <f>SUM(J9:J33)</f>
        <v>4830.000000000001</v>
      </c>
    </row>
    <row r="35" ht="12.75">
      <c r="C35" s="17"/>
    </row>
    <row r="36" spans="1:10" ht="13.5">
      <c r="A36" s="36" t="s">
        <v>24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0" ht="13.5">
      <c r="A37" s="5">
        <v>12</v>
      </c>
      <c r="B37" s="34" t="s">
        <v>31</v>
      </c>
      <c r="C37" s="25">
        <v>747</v>
      </c>
      <c r="D37" s="35">
        <v>0</v>
      </c>
      <c r="E37" s="6">
        <f>SUM(D38)</f>
        <v>0</v>
      </c>
      <c r="F37" s="31">
        <f>(E37*100)/C37</f>
        <v>0</v>
      </c>
      <c r="G37" s="27">
        <v>0.238</v>
      </c>
      <c r="H37" s="35">
        <v>0</v>
      </c>
      <c r="I37" s="35">
        <v>0</v>
      </c>
      <c r="J37" s="7">
        <f>FLOOR(H37,0.00001)*E37</f>
        <v>0</v>
      </c>
    </row>
    <row r="38" spans="2:4" ht="13.5">
      <c r="B38" s="26"/>
      <c r="C38" s="24" t="s">
        <v>44</v>
      </c>
      <c r="D38" s="25"/>
    </row>
    <row r="39" spans="1:10" ht="13.5">
      <c r="A39" s="5">
        <v>13</v>
      </c>
      <c r="B39" s="34" t="s">
        <v>32</v>
      </c>
      <c r="C39" s="25">
        <v>219</v>
      </c>
      <c r="D39" s="35">
        <v>0</v>
      </c>
      <c r="E39" s="6">
        <f>SUM(D40)</f>
        <v>0</v>
      </c>
      <c r="F39" s="31">
        <f>(E39*100)/C39</f>
        <v>0</v>
      </c>
      <c r="G39" s="27">
        <v>0.238</v>
      </c>
      <c r="H39" s="35">
        <v>0</v>
      </c>
      <c r="I39" s="35">
        <v>0</v>
      </c>
      <c r="J39" s="7">
        <f>FLOOR(H39,0.00001)*E39</f>
        <v>0</v>
      </c>
    </row>
    <row r="40" spans="2:4" ht="13.5">
      <c r="B40" s="26"/>
      <c r="C40" s="24" t="s">
        <v>44</v>
      </c>
      <c r="D40" s="25"/>
    </row>
    <row r="41" spans="1:10" ht="13.5">
      <c r="A41" s="11"/>
      <c r="B41" s="19" t="s">
        <v>15</v>
      </c>
      <c r="C41" s="12">
        <f>SUM(C37:C40)</f>
        <v>966</v>
      </c>
      <c r="D41" s="12">
        <f>SUM(D37:D40)</f>
        <v>0</v>
      </c>
      <c r="E41" s="12">
        <f>SUM(E37:E40)</f>
        <v>0</v>
      </c>
      <c r="F41" s="33">
        <f>(E41*100)/C41</f>
        <v>0</v>
      </c>
      <c r="G41" s="16"/>
      <c r="H41" s="13"/>
      <c r="I41" s="13"/>
      <c r="J41" s="32">
        <f>SUM(J37:J40)</f>
        <v>0</v>
      </c>
    </row>
    <row r="42" spans="1:10" ht="13.5">
      <c r="A42" s="5"/>
      <c r="B42" s="14"/>
      <c r="C42" s="6"/>
      <c r="D42" s="23"/>
      <c r="E42" s="6"/>
      <c r="F42" s="15"/>
      <c r="G42" s="15"/>
      <c r="H42" s="15"/>
      <c r="I42" s="7"/>
      <c r="J42" s="7"/>
    </row>
    <row r="43" spans="1:10" ht="13.5">
      <c r="A43" s="36" t="s">
        <v>33</v>
      </c>
      <c r="B43" s="37"/>
      <c r="C43" s="37"/>
      <c r="D43" s="37"/>
      <c r="E43" s="37"/>
      <c r="F43" s="37"/>
      <c r="G43" s="37"/>
      <c r="H43" s="37"/>
      <c r="I43" s="37"/>
      <c r="J43" s="38"/>
    </row>
    <row r="44" spans="1:10" ht="13.5">
      <c r="A44" s="5">
        <v>14</v>
      </c>
      <c r="B44" s="34" t="s">
        <v>34</v>
      </c>
      <c r="C44" s="25">
        <v>50000</v>
      </c>
      <c r="D44" s="35">
        <v>0</v>
      </c>
      <c r="E44" s="6">
        <f>SUM(D45)</f>
        <v>0</v>
      </c>
      <c r="F44" s="31">
        <f>(E44*100)/C44</f>
        <v>0</v>
      </c>
      <c r="G44" s="27">
        <v>0.222</v>
      </c>
      <c r="H44" s="35">
        <v>0</v>
      </c>
      <c r="I44" s="35">
        <v>0</v>
      </c>
      <c r="J44" s="7">
        <f>FLOOR(H44,0.00001)*E44</f>
        <v>0</v>
      </c>
    </row>
    <row r="45" spans="2:4" ht="13.5">
      <c r="B45" s="26"/>
      <c r="C45" s="24" t="s">
        <v>44</v>
      </c>
      <c r="D45" s="25"/>
    </row>
    <row r="46" spans="1:10" ht="13.5" customHeight="1">
      <c r="A46" s="11"/>
      <c r="B46" s="19" t="s">
        <v>15</v>
      </c>
      <c r="C46" s="12">
        <f>SUM(C44:C45)</f>
        <v>50000</v>
      </c>
      <c r="D46" s="12">
        <f>SUM(D12:D38)</f>
        <v>46000</v>
      </c>
      <c r="E46" s="12">
        <f>SUM(E11:E37)</f>
        <v>23000</v>
      </c>
      <c r="F46" s="33">
        <f>(E46*100)/C46</f>
        <v>46</v>
      </c>
      <c r="G46" s="16"/>
      <c r="H46" s="13"/>
      <c r="I46" s="13"/>
      <c r="J46" s="32">
        <f>SUM(J44)</f>
        <v>0</v>
      </c>
    </row>
    <row r="47" ht="12.75">
      <c r="C47" s="17"/>
    </row>
    <row r="48" spans="1:10" ht="13.5">
      <c r="A48" s="36" t="s">
        <v>21</v>
      </c>
      <c r="B48" s="37"/>
      <c r="C48" s="37"/>
      <c r="D48" s="37"/>
      <c r="E48" s="37"/>
      <c r="F48" s="37"/>
      <c r="G48" s="37"/>
      <c r="H48" s="37"/>
      <c r="I48" s="37"/>
      <c r="J48" s="38"/>
    </row>
    <row r="49" spans="1:10" ht="13.5">
      <c r="A49" s="5">
        <v>15</v>
      </c>
      <c r="B49" s="34" t="s">
        <v>35</v>
      </c>
      <c r="C49" s="25">
        <v>11416</v>
      </c>
      <c r="D49" s="35">
        <v>0</v>
      </c>
      <c r="E49" s="6">
        <f>SUM(D50)</f>
        <v>0</v>
      </c>
      <c r="F49" s="31">
        <f>(E49*100)/C49</f>
        <v>0</v>
      </c>
      <c r="G49" s="27">
        <v>0.182</v>
      </c>
      <c r="H49" s="35">
        <v>0</v>
      </c>
      <c r="I49" s="35">
        <v>0</v>
      </c>
      <c r="J49" s="7">
        <f>FLOOR(H49,0.00001)*E49</f>
        <v>0</v>
      </c>
    </row>
    <row r="50" spans="2:4" ht="13.5">
      <c r="B50" s="26"/>
      <c r="C50" s="24" t="s">
        <v>44</v>
      </c>
      <c r="D50" s="25"/>
    </row>
    <row r="51" spans="1:10" ht="13.5">
      <c r="A51" s="5">
        <v>16</v>
      </c>
      <c r="B51" s="34" t="s">
        <v>36</v>
      </c>
      <c r="C51" s="25">
        <v>13500</v>
      </c>
      <c r="D51" s="35"/>
      <c r="E51" s="6">
        <f>SUM(D52)</f>
        <v>13500</v>
      </c>
      <c r="F51" s="31">
        <f>(E51*100)/C51</f>
        <v>100</v>
      </c>
      <c r="G51" s="27">
        <v>0.135</v>
      </c>
      <c r="H51" s="27">
        <v>0.135</v>
      </c>
      <c r="I51" s="7">
        <f>(H51*100)/G51-100</f>
        <v>0</v>
      </c>
      <c r="J51" s="7">
        <f>FLOOR(H51,0.00001)*E51</f>
        <v>1822.5000000000002</v>
      </c>
    </row>
    <row r="52" spans="2:4" ht="13.5">
      <c r="B52" s="26"/>
      <c r="C52" s="24" t="s">
        <v>46</v>
      </c>
      <c r="D52" s="25">
        <v>13500</v>
      </c>
    </row>
    <row r="53" spans="1:10" ht="13.5">
      <c r="A53" s="5">
        <v>17</v>
      </c>
      <c r="B53" s="34" t="s">
        <v>36</v>
      </c>
      <c r="C53" s="25">
        <v>72620</v>
      </c>
      <c r="D53" s="35"/>
      <c r="E53" s="6">
        <f>SUM(D54)</f>
        <v>72620</v>
      </c>
      <c r="F53" s="31">
        <f>(E53*100)/C53</f>
        <v>100</v>
      </c>
      <c r="G53" s="27">
        <v>0.135</v>
      </c>
      <c r="H53" s="27">
        <v>0.135</v>
      </c>
      <c r="I53" s="7">
        <f>(H53*100)/G53-100</f>
        <v>0</v>
      </c>
      <c r="J53" s="7">
        <f>FLOOR(H53,0.00001)*E53</f>
        <v>9803.7</v>
      </c>
    </row>
    <row r="54" spans="2:4" ht="13.5">
      <c r="B54" s="26"/>
      <c r="C54" s="24" t="s">
        <v>46</v>
      </c>
      <c r="D54" s="25">
        <v>72620</v>
      </c>
    </row>
    <row r="55" spans="1:10" ht="13.5">
      <c r="A55" s="5">
        <v>18</v>
      </c>
      <c r="B55" s="34" t="s">
        <v>36</v>
      </c>
      <c r="C55" s="25">
        <v>30920</v>
      </c>
      <c r="D55" s="35"/>
      <c r="E55" s="6">
        <f>SUM(D56)</f>
        <v>30920</v>
      </c>
      <c r="F55" s="31">
        <f>(E55*100)/C55</f>
        <v>100</v>
      </c>
      <c r="G55" s="27">
        <v>0.143</v>
      </c>
      <c r="H55" s="27">
        <v>0.143</v>
      </c>
      <c r="I55" s="7">
        <f>(H55*100)/G55-100</f>
        <v>0</v>
      </c>
      <c r="J55" s="7">
        <f>FLOOR(H55,0.00001)*E55</f>
        <v>4421.56</v>
      </c>
    </row>
    <row r="56" spans="2:4" ht="13.5">
      <c r="B56" s="26"/>
      <c r="C56" s="24" t="s">
        <v>46</v>
      </c>
      <c r="D56" s="25">
        <v>30920</v>
      </c>
    </row>
    <row r="57" spans="1:10" ht="13.5" customHeight="1">
      <c r="A57" s="11"/>
      <c r="B57" s="19" t="s">
        <v>15</v>
      </c>
      <c r="C57" s="12">
        <f>SUM(C49:C56)</f>
        <v>128456</v>
      </c>
      <c r="D57" s="12">
        <f>SUM(D49:D56)</f>
        <v>117040</v>
      </c>
      <c r="E57" s="12">
        <f>SUM(E49:E56)</f>
        <v>117040</v>
      </c>
      <c r="F57" s="33">
        <f>(E57*100)/C57</f>
        <v>91.1129102572087</v>
      </c>
      <c r="G57" s="16"/>
      <c r="H57" s="13"/>
      <c r="I57" s="13"/>
      <c r="J57" s="32">
        <f>SUM(J49:J56)</f>
        <v>16047.760000000002</v>
      </c>
    </row>
    <row r="58" spans="1:10" ht="13.5">
      <c r="A58" s="5"/>
      <c r="B58" s="14"/>
      <c r="C58" s="6"/>
      <c r="D58" s="23"/>
      <c r="E58" s="6"/>
      <c r="F58" s="15"/>
      <c r="G58" s="15"/>
      <c r="H58" s="15"/>
      <c r="I58" s="7"/>
      <c r="J58" s="7"/>
    </row>
    <row r="59" spans="1:10" ht="13.5">
      <c r="A59" s="36" t="s">
        <v>37</v>
      </c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13.5">
      <c r="A60" s="5">
        <v>19</v>
      </c>
      <c r="B60" s="34" t="s">
        <v>38</v>
      </c>
      <c r="C60" s="25">
        <v>40519</v>
      </c>
      <c r="D60" s="35">
        <v>0</v>
      </c>
      <c r="E60" s="6">
        <f>SUM(D61)</f>
        <v>0</v>
      </c>
      <c r="F60" s="31">
        <f>(E60*100)/C60</f>
        <v>0</v>
      </c>
      <c r="G60" s="27">
        <v>0.327</v>
      </c>
      <c r="H60" s="35">
        <v>0</v>
      </c>
      <c r="I60" s="35">
        <v>0</v>
      </c>
      <c r="J60" s="7">
        <f>FLOOR(H60,0.00001)*E60</f>
        <v>0</v>
      </c>
    </row>
    <row r="61" spans="2:4" ht="13.5">
      <c r="B61" s="26"/>
      <c r="C61" s="24" t="s">
        <v>44</v>
      </c>
      <c r="D61" s="25"/>
    </row>
    <row r="62" spans="1:10" ht="13.5" customHeight="1">
      <c r="A62" s="11"/>
      <c r="B62" s="19" t="s">
        <v>15</v>
      </c>
      <c r="C62" s="12">
        <f>SUM(C60:C61)</f>
        <v>40519</v>
      </c>
      <c r="D62" s="12">
        <f>SUM(D28:D54)</f>
        <v>178120</v>
      </c>
      <c r="E62" s="12">
        <f>SUM(E27:E53)</f>
        <v>132120</v>
      </c>
      <c r="F62" s="33">
        <f>(E62*100)/C62</f>
        <v>326.06925146227695</v>
      </c>
      <c r="G62" s="16"/>
      <c r="H62" s="13"/>
      <c r="I62" s="13"/>
      <c r="J62" s="32">
        <f>SUM(J60)</f>
        <v>0</v>
      </c>
    </row>
    <row r="63" spans="1:10" ht="13.5">
      <c r="A63" s="5"/>
      <c r="B63" s="14"/>
      <c r="C63" s="6"/>
      <c r="D63" s="23"/>
      <c r="E63" s="6"/>
      <c r="F63" s="15"/>
      <c r="G63" s="15"/>
      <c r="H63" s="15"/>
      <c r="I63" s="7"/>
      <c r="J63" s="7"/>
    </row>
    <row r="64" spans="1:10" ht="13.5">
      <c r="A64" s="36" t="s">
        <v>39</v>
      </c>
      <c r="B64" s="37"/>
      <c r="C64" s="37"/>
      <c r="D64" s="37"/>
      <c r="E64" s="37"/>
      <c r="F64" s="37"/>
      <c r="G64" s="37"/>
      <c r="H64" s="37"/>
      <c r="I64" s="37"/>
      <c r="J64" s="38"/>
    </row>
    <row r="65" spans="1:10" ht="13.5">
      <c r="A65" s="5">
        <v>20</v>
      </c>
      <c r="B65" s="34" t="s">
        <v>40</v>
      </c>
      <c r="C65" s="25">
        <v>11095</v>
      </c>
      <c r="D65" s="35">
        <v>0</v>
      </c>
      <c r="E65" s="6">
        <f>SUM(D66)</f>
        <v>0</v>
      </c>
      <c r="F65" s="31">
        <f>(E65*100)/C65</f>
        <v>0</v>
      </c>
      <c r="G65" s="27">
        <v>0.246</v>
      </c>
      <c r="H65" s="35">
        <v>0</v>
      </c>
      <c r="I65" s="35">
        <v>0</v>
      </c>
      <c r="J65" s="7">
        <f>FLOOR(H65,0.00001)*E65</f>
        <v>0</v>
      </c>
    </row>
    <row r="66" spans="2:4" ht="13.5">
      <c r="B66" s="26"/>
      <c r="C66" s="24" t="s">
        <v>44</v>
      </c>
      <c r="D66" s="25"/>
    </row>
    <row r="67" spans="1:10" ht="13.5" customHeight="1">
      <c r="A67" s="11"/>
      <c r="B67" s="19" t="s">
        <v>15</v>
      </c>
      <c r="C67" s="12">
        <f>SUM(C65:C66)</f>
        <v>11095</v>
      </c>
      <c r="D67" s="12">
        <f>SUM(D33:D59)</f>
        <v>303080</v>
      </c>
      <c r="E67" s="12">
        <f>SUM(E32:E58)</f>
        <v>257080</v>
      </c>
      <c r="F67" s="33">
        <f>(E67*100)/C67</f>
        <v>2317.079765660207</v>
      </c>
      <c r="G67" s="16"/>
      <c r="H67" s="13"/>
      <c r="I67" s="13"/>
      <c r="J67" s="32">
        <f>SUM(J65)</f>
        <v>0</v>
      </c>
    </row>
    <row r="68" spans="1:10" ht="13.5">
      <c r="A68" s="5"/>
      <c r="B68" s="14"/>
      <c r="C68" s="6"/>
      <c r="D68" s="6"/>
      <c r="E68" s="6"/>
      <c r="F68" s="15"/>
      <c r="G68" s="15"/>
      <c r="H68" s="15"/>
      <c r="I68" s="7"/>
      <c r="J68" s="7"/>
    </row>
    <row r="69" spans="1:10" ht="13.5">
      <c r="A69" s="36" t="s">
        <v>41</v>
      </c>
      <c r="B69" s="37"/>
      <c r="C69" s="37"/>
      <c r="D69" s="37"/>
      <c r="E69" s="37"/>
      <c r="F69" s="37"/>
      <c r="G69" s="37"/>
      <c r="H69" s="37"/>
      <c r="I69" s="37"/>
      <c r="J69" s="38"/>
    </row>
    <row r="70" spans="1:10" ht="13.5">
      <c r="A70" s="5">
        <v>21</v>
      </c>
      <c r="B70" s="34" t="s">
        <v>42</v>
      </c>
      <c r="C70" s="25">
        <v>500</v>
      </c>
      <c r="D70" s="35">
        <v>0</v>
      </c>
      <c r="E70" s="6">
        <f>SUM(D71)</f>
        <v>0</v>
      </c>
      <c r="F70" s="31">
        <f>(E70*100)/C70</f>
        <v>0</v>
      </c>
      <c r="G70" s="27">
        <v>0.187</v>
      </c>
      <c r="H70" s="35">
        <v>0</v>
      </c>
      <c r="I70" s="35">
        <v>0</v>
      </c>
      <c r="J70" s="7">
        <f>FLOOR(H70,0.00001)*E70</f>
        <v>0</v>
      </c>
    </row>
    <row r="71" spans="2:4" ht="13.5">
      <c r="B71" s="26"/>
      <c r="C71" s="24" t="s">
        <v>44</v>
      </c>
      <c r="D71" s="25"/>
    </row>
    <row r="72" spans="1:10" ht="13.5">
      <c r="A72" s="5">
        <v>21</v>
      </c>
      <c r="B72" s="34" t="s">
        <v>43</v>
      </c>
      <c r="C72" s="25">
        <v>426</v>
      </c>
      <c r="D72" s="35">
        <v>0</v>
      </c>
      <c r="E72" s="6">
        <f>SUM(D73)</f>
        <v>0</v>
      </c>
      <c r="F72" s="31">
        <f>(E72*100)/C72</f>
        <v>0</v>
      </c>
      <c r="G72" s="27">
        <v>0.254</v>
      </c>
      <c r="H72" s="35">
        <v>0</v>
      </c>
      <c r="I72" s="35">
        <v>0</v>
      </c>
      <c r="J72" s="7">
        <f>FLOOR(H72,0.00001)*E72</f>
        <v>0</v>
      </c>
    </row>
    <row r="73" spans="2:4" ht="13.5">
      <c r="B73" s="26"/>
      <c r="C73" s="24" t="s">
        <v>44</v>
      </c>
      <c r="D73" s="25"/>
    </row>
    <row r="74" spans="1:10" ht="13.5" customHeight="1">
      <c r="A74" s="11"/>
      <c r="B74" s="19" t="s">
        <v>15</v>
      </c>
      <c r="C74" s="12">
        <f>SUM(C70:C73)</f>
        <v>926</v>
      </c>
      <c r="D74" s="22">
        <f>SUM(D70:D73)</f>
        <v>0</v>
      </c>
      <c r="E74" s="12">
        <f>SUM(E70:E73)</f>
        <v>0</v>
      </c>
      <c r="F74" s="33">
        <f>(E74*100)/C74</f>
        <v>0</v>
      </c>
      <c r="G74" s="16"/>
      <c r="H74" s="13"/>
      <c r="I74" s="13"/>
      <c r="J74" s="32">
        <f>SUM(J70:J73)</f>
        <v>0</v>
      </c>
    </row>
    <row r="75" spans="1:10" ht="13.5">
      <c r="A75" s="5"/>
      <c r="B75" s="14"/>
      <c r="C75" s="6"/>
      <c r="D75" s="23"/>
      <c r="E75" s="6"/>
      <c r="F75" s="15"/>
      <c r="G75" s="15"/>
      <c r="H75" s="15"/>
      <c r="I75" s="7"/>
      <c r="J75" s="7"/>
    </row>
    <row r="76" spans="1:10" ht="13.5">
      <c r="A76" s="20"/>
      <c r="B76" s="19" t="s">
        <v>16</v>
      </c>
      <c r="C76" s="22">
        <f>SUM(C34,C41,C46,C57,C62,C67,C74)</f>
        <v>486508</v>
      </c>
      <c r="D76" s="22">
        <f>SUM(D34,D41,D46,D57,D62,D74)</f>
        <v>364160</v>
      </c>
      <c r="E76" s="22">
        <f>SUM(E34,E41,E46,E57,E62,E67,E74)</f>
        <v>529240</v>
      </c>
      <c r="F76" s="33">
        <f>(E76*100)/C76</f>
        <v>108.78341157802133</v>
      </c>
      <c r="G76" s="21"/>
      <c r="H76" s="21"/>
      <c r="I76" s="21"/>
      <c r="J76" s="32">
        <f>SUM(J34,J41,J46,J57,J62,J67,J74)</f>
        <v>20877.760000000002</v>
      </c>
    </row>
    <row r="77" spans="1:10" ht="13.5">
      <c r="A77" s="5"/>
      <c r="B77" s="14"/>
      <c r="C77" s="6"/>
      <c r="D77" s="6"/>
      <c r="E77" s="6"/>
      <c r="F77" s="15"/>
      <c r="G77" s="15"/>
      <c r="H77" s="15"/>
      <c r="I77" s="7"/>
      <c r="J77" s="7"/>
    </row>
    <row r="78" spans="1:10" ht="13.5">
      <c r="A78" s="5"/>
      <c r="B78" s="14"/>
      <c r="C78" s="6"/>
      <c r="D78" s="23"/>
      <c r="E78" s="6"/>
      <c r="F78" s="15"/>
      <c r="G78" s="15"/>
      <c r="H78" s="15"/>
      <c r="I78" s="7"/>
      <c r="J78" s="7"/>
    </row>
    <row r="79" spans="1:10" ht="13.5">
      <c r="A79" s="5"/>
      <c r="B79" s="18"/>
      <c r="C79" s="6"/>
      <c r="D79" s="6"/>
      <c r="E79" s="6"/>
      <c r="F79" s="15"/>
      <c r="G79" s="15"/>
      <c r="H79" s="15"/>
      <c r="I79" s="7"/>
      <c r="J79" s="7"/>
    </row>
    <row r="80" spans="1:10" ht="13.5">
      <c r="A80" s="5"/>
      <c r="B80" s="14"/>
      <c r="C80" s="6"/>
      <c r="D80" s="6"/>
      <c r="E80" s="6"/>
      <c r="F80" s="15"/>
      <c r="G80" s="15"/>
      <c r="H80" s="15"/>
      <c r="I80" s="7"/>
      <c r="J80" s="7"/>
    </row>
    <row r="81" spans="1:10" ht="13.5">
      <c r="A81" s="5"/>
      <c r="B81" s="14"/>
      <c r="C81" s="6"/>
      <c r="D81" s="23"/>
      <c r="E81" s="6"/>
      <c r="F81" s="15"/>
      <c r="G81" s="15"/>
      <c r="H81" s="15"/>
      <c r="I81" s="7"/>
      <c r="J81" s="7"/>
    </row>
    <row r="82" spans="1:10" ht="13.5">
      <c r="A82" s="5"/>
      <c r="B82" s="14"/>
      <c r="C82" s="6"/>
      <c r="D82" s="6"/>
      <c r="E82" s="6"/>
      <c r="F82" s="15"/>
      <c r="G82" s="15"/>
      <c r="H82" s="15"/>
      <c r="I82" s="7"/>
      <c r="J82" s="7"/>
    </row>
    <row r="83" spans="1:10" ht="13.5">
      <c r="A83" s="5"/>
      <c r="B83" s="14"/>
      <c r="C83" s="6"/>
      <c r="D83" s="6"/>
      <c r="E83" s="6"/>
      <c r="F83" s="15"/>
      <c r="G83" s="15"/>
      <c r="H83" s="15"/>
      <c r="I83" s="7"/>
      <c r="J83" s="7"/>
    </row>
    <row r="84" spans="1:10" ht="13.5">
      <c r="A84" s="5"/>
      <c r="B84" s="14"/>
      <c r="C84" s="6"/>
      <c r="D84" s="23"/>
      <c r="E84" s="6"/>
      <c r="F84" s="15"/>
      <c r="G84" s="15"/>
      <c r="H84" s="15"/>
      <c r="I84" s="7"/>
      <c r="J84" s="7"/>
    </row>
    <row r="85" spans="1:10" ht="13.5">
      <c r="A85" s="5"/>
      <c r="B85" s="14"/>
      <c r="C85" s="6"/>
      <c r="D85" s="6"/>
      <c r="E85" s="6"/>
      <c r="F85" s="15"/>
      <c r="G85" s="15"/>
      <c r="H85" s="15"/>
      <c r="I85" s="7"/>
      <c r="J85" s="7"/>
    </row>
    <row r="86" spans="1:10" ht="13.5">
      <c r="A86" s="5"/>
      <c r="B86" s="18"/>
      <c r="C86" s="6"/>
      <c r="D86" s="6"/>
      <c r="E86" s="6"/>
      <c r="F86" s="15"/>
      <c r="G86" s="15"/>
      <c r="H86" s="15"/>
      <c r="I86" s="7"/>
      <c r="J86" s="7"/>
    </row>
    <row r="87" spans="2:3" ht="13.5">
      <c r="B87" s="14"/>
      <c r="C87" s="17"/>
    </row>
    <row r="88" spans="2:3" ht="13.5">
      <c r="B88" s="14"/>
      <c r="C88" s="17"/>
    </row>
    <row r="89" spans="2:3" ht="13.5">
      <c r="B89" s="18"/>
      <c r="C89" s="17"/>
    </row>
    <row r="90" spans="2:3" ht="13.5">
      <c r="B90" s="14"/>
      <c r="C90" s="17"/>
    </row>
    <row r="91" ht="12.75">
      <c r="C91" s="17"/>
    </row>
    <row r="92" ht="12.75">
      <c r="C92" s="17"/>
    </row>
    <row r="93" spans="3:5" ht="12.75">
      <c r="C93" s="17"/>
      <c r="E93" t="s">
        <v>8</v>
      </c>
    </row>
    <row r="94" spans="2:3" ht="13.5">
      <c r="B94" s="5"/>
      <c r="C94" s="17"/>
    </row>
    <row r="95" spans="2:3" ht="13.5">
      <c r="B95" s="5"/>
      <c r="C95" s="17"/>
    </row>
    <row r="96" spans="2:3" ht="13.5">
      <c r="B96" s="5"/>
      <c r="C96" s="17"/>
    </row>
    <row r="97" spans="2:3" ht="13.5">
      <c r="B97" s="5"/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  <row r="207" ht="12.75">
      <c r="C207" s="17"/>
    </row>
    <row r="208" ht="12.75">
      <c r="C208" s="17"/>
    </row>
    <row r="209" ht="12.75">
      <c r="C209" s="17"/>
    </row>
    <row r="210" ht="12.75">
      <c r="C210" s="17"/>
    </row>
    <row r="211" ht="12.75">
      <c r="C211" s="17"/>
    </row>
    <row r="212" ht="12.75">
      <c r="C212" s="17"/>
    </row>
    <row r="213" ht="12.75">
      <c r="C213" s="17"/>
    </row>
    <row r="214" ht="12.75">
      <c r="C214" s="17"/>
    </row>
    <row r="215" ht="12.75">
      <c r="C215" s="17"/>
    </row>
    <row r="216" ht="12.75">
      <c r="C216" s="17"/>
    </row>
    <row r="217" ht="12.75">
      <c r="C217" s="17"/>
    </row>
    <row r="218" ht="12.75">
      <c r="C218" s="17"/>
    </row>
    <row r="219" ht="12.75">
      <c r="C219" s="17"/>
    </row>
    <row r="220" ht="12.75">
      <c r="C220" s="17"/>
    </row>
    <row r="221" ht="12.75">
      <c r="C221" s="17"/>
    </row>
  </sheetData>
  <mergeCells count="8">
    <mergeCell ref="A8:J8"/>
    <mergeCell ref="A2:J2"/>
    <mergeCell ref="A36:J36"/>
    <mergeCell ref="A43:J43"/>
    <mergeCell ref="A69:J69"/>
    <mergeCell ref="A48:J48"/>
    <mergeCell ref="A59:J59"/>
    <mergeCell ref="A64:J64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2007-07-04T14:20:38Z</cp:lastPrinted>
  <dcterms:created xsi:type="dcterms:W3CDTF">2005-05-09T20:19:33Z</dcterms:created>
  <dcterms:modified xsi:type="dcterms:W3CDTF">2007-07-04T14:20:41Z</dcterms:modified>
  <cp:category/>
  <cp:version/>
  <cp:contentType/>
  <cp:contentStatus/>
</cp:coreProperties>
</file>