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<sst xmlns="http://schemas.openxmlformats.org/spreadsheetml/2006/main" count="45" uniqueCount="32">
  <si>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</si>
  <si>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</si>
  <si>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</si>
  <si>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</si>
  <si>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</si>
  <si>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</si>
  <si>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</si>
  <si>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</si>
  <si>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</si>
  <si>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</si>
  <si>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Media Regional</t>
  </si>
  <si>
    <t>Qtda</t>
  </si>
  <si>
    <t>Adquirida</t>
  </si>
  <si>
    <t>por BOLSA</t>
  </si>
  <si>
    <t>Media Total</t>
  </si>
  <si>
    <t>GO</t>
  </si>
  <si>
    <t>ESTADO/ORIGEM</t>
  </si>
  <si>
    <t>UF</t>
  </si>
  <si>
    <t>BA</t>
  </si>
  <si>
    <t>BNM</t>
  </si>
  <si>
    <t>BMR</t>
  </si>
  <si>
    <t>BBSB</t>
  </si>
  <si>
    <t>BHCP</t>
  </si>
  <si>
    <t>BBM GO</t>
  </si>
  <si>
    <t>BBM UB</t>
  </si>
  <si>
    <t>BBM CE</t>
  </si>
  <si>
    <t>(R$)</t>
  </si>
  <si>
    <t>Valor</t>
  </si>
  <si>
    <t>Operação</t>
  </si>
  <si>
    <t>Prêmio</t>
  </si>
  <si>
    <t>AVISO DE LEILÃO DE PRÊMIO PARA O ESCOAMENTO DE MILHO EM GRÃOS – PEP Nº 344/07 - 14/06/2007</t>
  </si>
  <si>
    <t>BCMCO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</si>
</sst>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2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6" fontId="1" fillId="0" borderId="0" xfId="20" applyNumberFormat="1" applyFont="1" applyAlignment="1">
      <alignment/>
    </xf>
    <xf numFmtId="9" fontId="1" fillId="0" borderId="0" xfId="19" applyFont="1" applyAlignment="1">
      <alignment horizontal="center" vertical="center"/>
    </xf>
    <xf numFmtId="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6.28125" style="0" customWidth="1"/>
    <col min="2" max="2" width="17.140625" style="0" customWidth="1"/>
    <col min="3" max="3" width="18.421875" style="0" bestFit="1" customWidth="1"/>
    <col min="4" max="4" width="16.421875" style="0" customWidth="1"/>
    <col min="5" max="9" width="10.7109375" style="0" customWidth="1"/>
    <col min="10" max="10" width="17.8515625" style="0" customWidth="1"/>
  </cols>
  <sheetData>
    <row r="1" ht="72" customHeight="1"/>
    <row r="2" spans="1:10" ht="36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29</v>
      </c>
      <c r="G4" s="3" t="s">
        <v>2</v>
      </c>
      <c r="H4" s="3" t="s">
        <v>2</v>
      </c>
      <c r="I4" s="3" t="s">
        <v>2</v>
      </c>
      <c r="J4" s="3" t="s">
        <v>27</v>
      </c>
    </row>
    <row r="5" spans="1:10" ht="13.5">
      <c r="A5" s="8" t="s">
        <v>0</v>
      </c>
      <c r="B5" s="8" t="s">
        <v>16</v>
      </c>
      <c r="C5" s="21" t="s">
        <v>7</v>
      </c>
      <c r="D5" s="4" t="s">
        <v>12</v>
      </c>
      <c r="E5" s="22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 t="s">
        <v>28</v>
      </c>
    </row>
    <row r="6" spans="1:10" ht="13.5">
      <c r="A6" s="4"/>
      <c r="B6" s="4"/>
      <c r="C6" s="4" t="s">
        <v>9</v>
      </c>
      <c r="D6" s="4" t="s">
        <v>13</v>
      </c>
      <c r="E6" s="4" t="s">
        <v>8</v>
      </c>
      <c r="F6" s="4" t="s">
        <v>26</v>
      </c>
      <c r="G6" s="4" t="s">
        <v>8</v>
      </c>
      <c r="H6" s="4" t="s">
        <v>8</v>
      </c>
      <c r="I6" s="4" t="s">
        <v>8</v>
      </c>
      <c r="J6" s="4" t="s">
        <v>26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3.5">
      <c r="A10" s="5">
        <v>1</v>
      </c>
      <c r="B10" s="19" t="s">
        <v>15</v>
      </c>
      <c r="C10" s="6">
        <v>80000000</v>
      </c>
      <c r="D10" s="20">
        <f>SUM(D11:D18)</f>
        <v>52353700</v>
      </c>
      <c r="E10" s="23">
        <f>(D10*100)/C10</f>
        <v>65.442125</v>
      </c>
      <c r="F10" s="25">
        <v>0.098</v>
      </c>
      <c r="G10" s="26">
        <v>1</v>
      </c>
      <c r="H10" s="26">
        <v>1</v>
      </c>
      <c r="I10" s="7">
        <f>(H10*100)/G10-100</f>
        <v>0</v>
      </c>
      <c r="J10" s="7">
        <f>D10*((ROUND(F10*H10,4)))</f>
        <v>5130662.600000001</v>
      </c>
    </row>
    <row r="11" spans="1:10" ht="13.5">
      <c r="A11" s="5"/>
      <c r="B11" s="19"/>
      <c r="C11" s="6" t="s">
        <v>19</v>
      </c>
      <c r="D11" s="6">
        <v>3450000</v>
      </c>
      <c r="E11" s="11"/>
      <c r="F11" s="11"/>
      <c r="G11" s="18"/>
      <c r="H11" s="11"/>
      <c r="I11" s="11"/>
      <c r="J11" s="7"/>
    </row>
    <row r="12" spans="1:10" ht="13.5">
      <c r="A12" s="5"/>
      <c r="B12" s="19"/>
      <c r="C12" s="6" t="s">
        <v>31</v>
      </c>
      <c r="D12" s="6">
        <v>480000</v>
      </c>
      <c r="E12" s="11"/>
      <c r="F12" s="11"/>
      <c r="G12" s="18"/>
      <c r="H12" s="11"/>
      <c r="I12" s="11"/>
      <c r="J12" s="7"/>
    </row>
    <row r="13" spans="1:10" ht="13.5">
      <c r="A13" s="5"/>
      <c r="B13" s="19"/>
      <c r="C13" s="6" t="s">
        <v>20</v>
      </c>
      <c r="D13" s="6">
        <v>6580000</v>
      </c>
      <c r="E13" s="11"/>
      <c r="F13" s="11"/>
      <c r="G13" s="18"/>
      <c r="H13" s="11"/>
      <c r="I13" s="11"/>
      <c r="J13" s="7"/>
    </row>
    <row r="14" spans="1:10" ht="13.5">
      <c r="A14" s="5"/>
      <c r="B14" s="19"/>
      <c r="C14" s="6" t="s">
        <v>21</v>
      </c>
      <c r="D14" s="6">
        <v>3000000</v>
      </c>
      <c r="E14" s="11"/>
      <c r="F14" s="11"/>
      <c r="G14" s="18"/>
      <c r="H14" s="11"/>
      <c r="I14" s="11"/>
      <c r="J14" s="7"/>
    </row>
    <row r="15" spans="1:10" ht="13.5">
      <c r="A15" s="5"/>
      <c r="B15" s="19"/>
      <c r="C15" s="6" t="s">
        <v>22</v>
      </c>
      <c r="D15" s="6">
        <v>18459200</v>
      </c>
      <c r="E15" s="11"/>
      <c r="F15" s="11"/>
      <c r="G15" s="18"/>
      <c r="H15" s="11"/>
      <c r="I15" s="11"/>
      <c r="J15" s="7"/>
    </row>
    <row r="16" spans="1:10" ht="13.5">
      <c r="A16" s="5"/>
      <c r="B16" s="19"/>
      <c r="C16" s="6" t="s">
        <v>23</v>
      </c>
      <c r="D16" s="6">
        <v>3400000</v>
      </c>
      <c r="E16" s="11"/>
      <c r="F16" s="11"/>
      <c r="G16" s="18"/>
      <c r="H16" s="11"/>
      <c r="I16" s="11"/>
      <c r="J16" s="7"/>
    </row>
    <row r="17" spans="1:10" ht="13.5">
      <c r="A17" s="5"/>
      <c r="B17" s="10"/>
      <c r="C17" s="6" t="s">
        <v>24</v>
      </c>
      <c r="D17" s="6">
        <v>11604500</v>
      </c>
      <c r="E17" s="11"/>
      <c r="F17" s="11"/>
      <c r="G17" s="11"/>
      <c r="H17" s="11"/>
      <c r="I17" s="11"/>
      <c r="J17" s="7"/>
    </row>
    <row r="18" spans="1:10" ht="13.5">
      <c r="A18" s="5"/>
      <c r="B18" s="10"/>
      <c r="C18" s="6" t="s">
        <v>25</v>
      </c>
      <c r="D18" s="6">
        <v>5380000</v>
      </c>
      <c r="E18" s="11"/>
      <c r="F18" s="11"/>
      <c r="G18" s="11"/>
      <c r="H18" s="11"/>
      <c r="I18" s="11"/>
      <c r="J18" s="7"/>
    </row>
    <row r="19" spans="1:10" ht="13.5">
      <c r="A19" s="5"/>
      <c r="B19" s="10"/>
      <c r="C19" s="6"/>
      <c r="D19" s="6"/>
      <c r="E19" s="11"/>
      <c r="F19" s="11"/>
      <c r="G19" s="11"/>
      <c r="H19" s="11"/>
      <c r="I19" s="11"/>
      <c r="J19" s="7"/>
    </row>
    <row r="20" spans="1:10" ht="13.5">
      <c r="A20" s="5">
        <v>2</v>
      </c>
      <c r="B20" s="19" t="s">
        <v>18</v>
      </c>
      <c r="C20" s="6">
        <v>60000000</v>
      </c>
      <c r="D20" s="17">
        <f>SUM(D21:D25)</f>
        <v>18360000</v>
      </c>
      <c r="E20" s="23">
        <f>(D20*100)/C20</f>
        <v>30.6</v>
      </c>
      <c r="F20" s="25">
        <v>0.084</v>
      </c>
      <c r="G20" s="26">
        <v>1</v>
      </c>
      <c r="H20" s="26">
        <v>1</v>
      </c>
      <c r="I20" s="7">
        <f>(H20*100)/G20-100</f>
        <v>0</v>
      </c>
      <c r="J20" s="7">
        <f>D20*((ROUND(F20*H20,4)))</f>
        <v>1542240</v>
      </c>
    </row>
    <row r="21" spans="1:10" ht="13.5">
      <c r="A21" s="5"/>
      <c r="B21" s="19"/>
      <c r="C21" s="6" t="s">
        <v>19</v>
      </c>
      <c r="D21" s="17">
        <v>4880000</v>
      </c>
      <c r="E21" s="23"/>
      <c r="F21" s="25"/>
      <c r="G21" s="26"/>
      <c r="H21" s="26"/>
      <c r="I21" s="7"/>
      <c r="J21" s="7"/>
    </row>
    <row r="22" spans="1:10" ht="13.5">
      <c r="A22" s="5"/>
      <c r="B22" s="19"/>
      <c r="C22" s="6" t="s">
        <v>20</v>
      </c>
      <c r="D22" s="17">
        <v>1000000</v>
      </c>
      <c r="E22" s="11"/>
      <c r="F22" s="11"/>
      <c r="G22" s="18"/>
      <c r="H22" s="11"/>
      <c r="I22" s="11"/>
      <c r="J22" s="7"/>
    </row>
    <row r="23" spans="1:10" ht="13.5">
      <c r="A23" s="5"/>
      <c r="B23" s="19"/>
      <c r="C23" s="6" t="s">
        <v>21</v>
      </c>
      <c r="D23" s="17">
        <v>3000000</v>
      </c>
      <c r="E23" s="11"/>
      <c r="F23" s="11"/>
      <c r="G23" s="18"/>
      <c r="H23" s="11"/>
      <c r="I23" s="11"/>
      <c r="J23" s="7"/>
    </row>
    <row r="24" spans="1:10" ht="13.5">
      <c r="A24" s="5"/>
      <c r="B24" s="19"/>
      <c r="C24" s="6" t="s">
        <v>22</v>
      </c>
      <c r="D24" s="17">
        <v>1840000</v>
      </c>
      <c r="E24" s="11"/>
      <c r="F24" s="11"/>
      <c r="G24" s="18"/>
      <c r="H24" s="11"/>
      <c r="I24" s="11"/>
      <c r="J24" s="7"/>
    </row>
    <row r="25" spans="1:10" ht="13.5">
      <c r="A25" s="5"/>
      <c r="B25" s="19"/>
      <c r="C25" s="6" t="s">
        <v>25</v>
      </c>
      <c r="D25" s="17">
        <v>7640000</v>
      </c>
      <c r="E25" s="11"/>
      <c r="F25" s="11"/>
      <c r="G25" s="18"/>
      <c r="H25" s="11"/>
      <c r="I25" s="11"/>
      <c r="J25" s="7"/>
    </row>
    <row r="26" spans="1:10" ht="13.5">
      <c r="A26" s="5"/>
      <c r="B26" s="10"/>
      <c r="C26" s="6"/>
      <c r="D26" s="6"/>
      <c r="E26" s="11"/>
      <c r="F26" s="11"/>
      <c r="G26" s="11"/>
      <c r="H26" s="11"/>
      <c r="I26" s="11"/>
      <c r="J26" s="7"/>
    </row>
    <row r="27" spans="1:10" ht="13.5">
      <c r="A27" s="14"/>
      <c r="B27" s="13" t="s">
        <v>10</v>
      </c>
      <c r="C27" s="16">
        <f>SUM(C10:C26)</f>
        <v>140000000</v>
      </c>
      <c r="D27" s="16">
        <f>SUM(D10,D20)</f>
        <v>70713700</v>
      </c>
      <c r="E27" s="24">
        <f>(D27*100)/C27</f>
        <v>50.50978571428571</v>
      </c>
      <c r="F27" s="24"/>
      <c r="G27" s="15"/>
      <c r="H27" s="15"/>
      <c r="I27" s="15"/>
      <c r="J27" s="27">
        <f>SUM(J10:J20)</f>
        <v>6672902.600000001</v>
      </c>
    </row>
    <row r="28" ht="12.75">
      <c r="C28" s="12"/>
    </row>
    <row r="29" spans="1:10" ht="13.5">
      <c r="A29" s="14"/>
      <c r="B29" s="13" t="s">
        <v>14</v>
      </c>
      <c r="C29" s="16">
        <f>SUM(C27)</f>
        <v>140000000</v>
      </c>
      <c r="D29" s="16">
        <f>SUM(D27)</f>
        <v>70713700</v>
      </c>
      <c r="E29" s="24">
        <f>(D29*100)/C29</f>
        <v>50.50978571428571</v>
      </c>
      <c r="F29" s="24"/>
      <c r="G29" s="15"/>
      <c r="H29" s="15"/>
      <c r="I29" s="15"/>
      <c r="J29" s="27">
        <f>SUM(J27:J27)</f>
        <v>6672902.600000001</v>
      </c>
    </row>
    <row r="30" spans="2:3" ht="13.5">
      <c r="B30" s="5"/>
      <c r="C30" s="12"/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2007-05-31T14:21:29Z</cp:lastPrinted>
  <dcterms:created xsi:type="dcterms:W3CDTF">2005-05-09T20:19:33Z</dcterms:created>
  <dcterms:modified xsi:type="dcterms:W3CDTF">2007-06-14T13:26:24Z</dcterms:modified>
  <cp:category/>
  <cp:version/>
  <cp:contentType/>
  <cp:contentStatus/>
</cp:coreProperties>
</file>