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4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<sst xmlns="http://schemas.openxmlformats.org/spreadsheetml/2006/main" count="112" uniqueCount="59">
  <si>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</si>
  <si>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</si>
  <si>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</si>
  <si>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</si>
  <si>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</si>
  <si>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</si>
  <si>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</si>
  <si>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</si>
  <si>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</si>
  <si>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</si>
  <si>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</si>
  <si>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</si>
  <si>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</si>
  <si>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</si>
  <si>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</si>
  <si>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</si>
  <si>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</si>
  <si>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</si>
  <si>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</si>
  <si>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</si>
  <si>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</si>
  <si>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</si>
  <si>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Sorriso</t>
  </si>
  <si>
    <t>GO</t>
  </si>
  <si>
    <t>Caiaponia</t>
  </si>
  <si>
    <t>Chapadão de Céu</t>
  </si>
  <si>
    <t>Itumbiara</t>
  </si>
  <si>
    <t>Jataí</t>
  </si>
  <si>
    <t>Mineiros</t>
  </si>
  <si>
    <t>Pontalina</t>
  </si>
  <si>
    <t>Porteirão</t>
  </si>
  <si>
    <t>Portelandia</t>
  </si>
  <si>
    <t>Rio Verde</t>
  </si>
  <si>
    <t>MG</t>
  </si>
  <si>
    <t>Capinopolis</t>
  </si>
  <si>
    <t>Unai</t>
  </si>
  <si>
    <t>MS</t>
  </si>
  <si>
    <t>Campo Grande</t>
  </si>
  <si>
    <t>Chapadão de Sul</t>
  </si>
  <si>
    <t>Fatima do Sul</t>
  </si>
  <si>
    <t>São Gabriel do Oeste</t>
  </si>
  <si>
    <t>Campo Verde</t>
  </si>
  <si>
    <t>Rondonopolis</t>
  </si>
  <si>
    <t>Sinop</t>
  </si>
  <si>
    <t>PR</t>
  </si>
  <si>
    <t>Cascavel</t>
  </si>
  <si>
    <t>RJ</t>
  </si>
  <si>
    <t>Rio de Janeiro</t>
  </si>
  <si>
    <t>RS</t>
  </si>
  <si>
    <t>Carazinho</t>
  </si>
  <si>
    <t>SP</t>
  </si>
  <si>
    <t>Araraquara</t>
  </si>
  <si>
    <t>Bernadino de Campos</t>
  </si>
  <si>
    <t>RETIRADO</t>
  </si>
  <si>
    <t>BBM UB</t>
  </si>
  <si>
    <t>BBM MS</t>
  </si>
  <si>
    <t>CANCELADO</t>
  </si>
  <si>
    <t>BCMMT</t>
  </si>
  <si>
    <t>AVISO DE VENDA DE MILHO EM GRÂOS - Nº 334/07 - 13/06/2007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</si>
</sst>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0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8" t="s">
        <v>24</v>
      </c>
      <c r="C9" s="25">
        <v>52420</v>
      </c>
      <c r="D9" s="39">
        <v>0</v>
      </c>
      <c r="E9" s="6">
        <f>SUM(D10)</f>
        <v>0</v>
      </c>
      <c r="F9" s="31">
        <f>(E9*100)/C9</f>
        <v>0</v>
      </c>
      <c r="G9" s="27">
        <v>0.222</v>
      </c>
      <c r="H9" s="39">
        <v>0</v>
      </c>
      <c r="I9" s="39">
        <v>0</v>
      </c>
      <c r="J9" s="7">
        <f>FLOOR(H9,0.00001)*E9</f>
        <v>0</v>
      </c>
    </row>
    <row r="10" spans="1:10" ht="13.5">
      <c r="A10" s="5"/>
      <c r="B10" s="38"/>
      <c r="C10" s="24" t="s">
        <v>53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8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8" t="s">
        <v>25</v>
      </c>
      <c r="C12" s="26">
        <v>2311</v>
      </c>
      <c r="D12" s="18"/>
      <c r="E12" s="6">
        <f>SUM(C13:D13)</f>
        <v>2311</v>
      </c>
      <c r="F12" s="31">
        <f>(E12*100)/C12</f>
        <v>100</v>
      </c>
      <c r="G12" s="27">
        <v>0.222</v>
      </c>
      <c r="H12" s="15">
        <v>0.222</v>
      </c>
      <c r="I12" s="7">
        <f>(H12*100)/G12-100</f>
        <v>0</v>
      </c>
      <c r="J12" s="7">
        <f>FLOOR(H12,0.00001)*E12</f>
        <v>513.042</v>
      </c>
    </row>
    <row r="13" spans="1:10" ht="13.5">
      <c r="A13" s="5"/>
      <c r="B13" s="38"/>
      <c r="C13" s="25" t="s">
        <v>54</v>
      </c>
      <c r="D13" s="28">
        <v>2311</v>
      </c>
      <c r="E13" s="6"/>
      <c r="F13" s="15"/>
      <c r="G13" s="27"/>
      <c r="H13" s="15"/>
      <c r="I13" s="7"/>
      <c r="J13" s="7"/>
    </row>
    <row r="14" spans="1:10" ht="13.5">
      <c r="A14" s="5">
        <v>3</v>
      </c>
      <c r="B14" s="38" t="s">
        <v>25</v>
      </c>
      <c r="C14" s="26">
        <v>2000</v>
      </c>
      <c r="D14" s="18"/>
      <c r="E14" s="6">
        <f>SUM(D15)</f>
        <v>2000</v>
      </c>
      <c r="F14" s="31">
        <f>(E14*100)/C14</f>
        <v>100</v>
      </c>
      <c r="G14" s="27">
        <v>0.222</v>
      </c>
      <c r="H14" s="15">
        <v>0.222</v>
      </c>
      <c r="I14" s="7">
        <f>(H14*100)/G14-100</f>
        <v>0</v>
      </c>
      <c r="J14" s="7">
        <f>FLOOR(H14,0.00001)*E14</f>
        <v>444.00000000000006</v>
      </c>
    </row>
    <row r="15" spans="1:10" ht="13.5">
      <c r="A15" s="5"/>
      <c r="B15" s="38"/>
      <c r="C15" s="24" t="s">
        <v>54</v>
      </c>
      <c r="D15" s="28">
        <v>2000</v>
      </c>
      <c r="E15" s="6"/>
      <c r="F15" s="15"/>
      <c r="G15" s="15"/>
      <c r="H15" s="15"/>
      <c r="I15" s="7"/>
      <c r="J15" s="7"/>
    </row>
    <row r="16" spans="1:10" ht="13.5">
      <c r="A16" s="5">
        <v>4</v>
      </c>
      <c r="B16" s="38" t="s">
        <v>26</v>
      </c>
      <c r="C16" s="26">
        <v>19500</v>
      </c>
      <c r="D16" s="39">
        <v>0</v>
      </c>
      <c r="E16" s="6">
        <f>SUM(D17)</f>
        <v>0</v>
      </c>
      <c r="F16" s="31">
        <f>(E16*100)/C16</f>
        <v>0</v>
      </c>
      <c r="G16" s="27">
        <v>0.222</v>
      </c>
      <c r="H16" s="39">
        <v>0</v>
      </c>
      <c r="I16" s="39">
        <v>0</v>
      </c>
      <c r="J16" s="7">
        <f>FLOOR(H16,0.00001)*E16</f>
        <v>0</v>
      </c>
    </row>
    <row r="17" spans="1:10" ht="13.5">
      <c r="A17" s="5"/>
      <c r="B17" s="38"/>
      <c r="C17" s="24" t="s">
        <v>53</v>
      </c>
      <c r="D17" s="26"/>
      <c r="E17" s="6"/>
      <c r="F17" s="15"/>
      <c r="G17" s="15"/>
      <c r="H17" s="15"/>
      <c r="I17" s="7"/>
      <c r="J17" s="7"/>
    </row>
    <row r="18" spans="1:10" ht="13.5">
      <c r="A18" s="5">
        <v>5</v>
      </c>
      <c r="B18" s="38" t="s">
        <v>27</v>
      </c>
      <c r="C18" s="26">
        <v>90820</v>
      </c>
      <c r="D18" s="39">
        <v>0</v>
      </c>
      <c r="E18" s="6">
        <f>SUM(D19)</f>
        <v>0</v>
      </c>
      <c r="F18" s="31">
        <f>(E18*100)/C18</f>
        <v>0</v>
      </c>
      <c r="G18" s="27">
        <v>0.21</v>
      </c>
      <c r="H18" s="39">
        <v>0</v>
      </c>
      <c r="I18" s="39">
        <v>0</v>
      </c>
      <c r="J18" s="7">
        <f>FLOOR(H18,0.00001)*E18</f>
        <v>0</v>
      </c>
    </row>
    <row r="19" spans="1:10" ht="13.5">
      <c r="A19" s="5"/>
      <c r="B19" s="38"/>
      <c r="C19" s="24" t="s">
        <v>53</v>
      </c>
      <c r="D19" s="26"/>
      <c r="E19" s="26"/>
      <c r="F19" s="15"/>
      <c r="G19" s="15"/>
      <c r="H19" s="15"/>
      <c r="I19" s="7"/>
      <c r="J19" s="7"/>
    </row>
    <row r="20" spans="1:10" ht="13.5">
      <c r="A20" s="5">
        <v>6</v>
      </c>
      <c r="B20" s="38" t="s">
        <v>28</v>
      </c>
      <c r="C20" s="26">
        <v>79898</v>
      </c>
      <c r="D20" s="39">
        <v>0</v>
      </c>
      <c r="E20" s="6">
        <f>SUM(D21)</f>
        <v>0</v>
      </c>
      <c r="F20" s="31">
        <f>(E20*100)/C20</f>
        <v>0</v>
      </c>
      <c r="G20" s="27">
        <v>0.222</v>
      </c>
      <c r="H20" s="39">
        <v>0</v>
      </c>
      <c r="I20" s="39">
        <v>0</v>
      </c>
      <c r="J20" s="7">
        <f>FLOOR(H20,0.00001)*E20</f>
        <v>0</v>
      </c>
    </row>
    <row r="21" spans="1:10" ht="13.5">
      <c r="A21" s="5"/>
      <c r="B21" s="38"/>
      <c r="C21" s="24" t="s">
        <v>53</v>
      </c>
      <c r="D21" s="26"/>
      <c r="E21" s="6"/>
      <c r="F21" s="15"/>
      <c r="G21" s="15"/>
      <c r="H21" s="15"/>
      <c r="I21" s="7"/>
      <c r="J21" s="7"/>
    </row>
    <row r="22" spans="1:10" ht="13.5">
      <c r="A22" s="5">
        <v>7</v>
      </c>
      <c r="B22" s="38" t="s">
        <v>28</v>
      </c>
      <c r="C22" s="26">
        <v>19338</v>
      </c>
      <c r="D22" s="39">
        <v>0</v>
      </c>
      <c r="E22" s="6">
        <f>SUM(D39)</f>
        <v>0</v>
      </c>
      <c r="F22" s="31">
        <f>(E22*100)/C22</f>
        <v>0</v>
      </c>
      <c r="G22" s="27">
        <v>0.222</v>
      </c>
      <c r="H22" s="39">
        <v>0</v>
      </c>
      <c r="I22" s="39">
        <v>0</v>
      </c>
      <c r="J22" s="7">
        <f>FLOOR(H22,0.00001)*E22</f>
        <v>0</v>
      </c>
    </row>
    <row r="23" spans="1:10" ht="13.5">
      <c r="A23" s="5"/>
      <c r="B23" s="38"/>
      <c r="C23" s="25" t="s">
        <v>53</v>
      </c>
      <c r="D23" s="23"/>
      <c r="E23" s="6"/>
      <c r="F23" s="31"/>
      <c r="G23" s="27"/>
      <c r="H23" s="15"/>
      <c r="I23" s="7"/>
      <c r="J23" s="7"/>
    </row>
    <row r="24" spans="1:10" ht="13.5">
      <c r="A24" s="5">
        <v>8</v>
      </c>
      <c r="B24" s="38" t="s">
        <v>29</v>
      </c>
      <c r="C24" s="26">
        <v>30000</v>
      </c>
      <c r="D24" s="39">
        <v>0</v>
      </c>
      <c r="E24" s="6">
        <f>SUM(D41)</f>
        <v>0</v>
      </c>
      <c r="F24" s="31">
        <f>(E24*100)/C24</f>
        <v>0</v>
      </c>
      <c r="G24" s="27">
        <v>0.222</v>
      </c>
      <c r="H24" s="39">
        <v>0</v>
      </c>
      <c r="I24" s="39">
        <v>0</v>
      </c>
      <c r="J24" s="7">
        <f>FLOOR(H24,0.00001)*E24</f>
        <v>0</v>
      </c>
    </row>
    <row r="25" spans="1:10" ht="13.5">
      <c r="A25" s="5"/>
      <c r="B25" s="38"/>
      <c r="C25" s="25" t="s">
        <v>53</v>
      </c>
      <c r="D25" s="23"/>
      <c r="E25" s="6"/>
      <c r="F25" s="31"/>
      <c r="G25" s="27"/>
      <c r="H25" s="15"/>
      <c r="I25" s="7"/>
      <c r="J25" s="7"/>
    </row>
    <row r="26" spans="1:10" ht="13.5">
      <c r="A26" s="5">
        <v>9</v>
      </c>
      <c r="B26" s="38" t="s">
        <v>30</v>
      </c>
      <c r="C26" s="26">
        <v>42690</v>
      </c>
      <c r="D26" s="39">
        <v>0</v>
      </c>
      <c r="E26" s="6">
        <f>SUM(D102)</f>
        <v>0</v>
      </c>
      <c r="F26" s="31">
        <f>(E26*100)/C26</f>
        <v>0</v>
      </c>
      <c r="G26" s="27">
        <v>0.222</v>
      </c>
      <c r="H26" s="39">
        <v>0</v>
      </c>
      <c r="I26" s="39">
        <v>0</v>
      </c>
      <c r="J26" s="7">
        <f>FLOOR(H26,0.00001)*E26</f>
        <v>0</v>
      </c>
    </row>
    <row r="27" spans="1:10" ht="13.5">
      <c r="A27" s="5"/>
      <c r="B27" s="38"/>
      <c r="C27" s="25" t="s">
        <v>53</v>
      </c>
      <c r="D27" s="23"/>
      <c r="E27" s="6"/>
      <c r="F27" s="31"/>
      <c r="G27" s="27"/>
      <c r="H27" s="15"/>
      <c r="I27" s="7"/>
      <c r="J27" s="7"/>
    </row>
    <row r="28" spans="1:10" ht="13.5">
      <c r="A28" s="5">
        <v>10</v>
      </c>
      <c r="B28" s="38" t="s">
        <v>30</v>
      </c>
      <c r="C28" s="26">
        <v>6440</v>
      </c>
      <c r="D28" s="39">
        <v>0</v>
      </c>
      <c r="E28" s="6">
        <f>SUM(D104)</f>
        <v>0</v>
      </c>
      <c r="F28" s="31">
        <f>(E28*100)/C28</f>
        <v>0</v>
      </c>
      <c r="G28" s="27">
        <v>0.187</v>
      </c>
      <c r="H28" s="39">
        <v>0</v>
      </c>
      <c r="I28" s="39">
        <v>0</v>
      </c>
      <c r="J28" s="7">
        <f>FLOOR(H28,0.00001)*E28</f>
        <v>0</v>
      </c>
    </row>
    <row r="29" spans="1:10" ht="13.5">
      <c r="A29" s="5"/>
      <c r="B29" s="38"/>
      <c r="C29" s="25" t="s">
        <v>53</v>
      </c>
      <c r="D29" s="23"/>
      <c r="E29" s="6"/>
      <c r="F29" s="31"/>
      <c r="G29" s="27"/>
      <c r="H29" s="15"/>
      <c r="I29" s="7"/>
      <c r="J29" s="7"/>
    </row>
    <row r="30" spans="1:10" ht="13.5">
      <c r="A30" s="5">
        <v>11</v>
      </c>
      <c r="B30" s="38" t="s">
        <v>31</v>
      </c>
      <c r="C30" s="26">
        <v>7700</v>
      </c>
      <c r="D30" s="39">
        <v>0</v>
      </c>
      <c r="E30" s="6">
        <f>SUM(D106)</f>
        <v>0</v>
      </c>
      <c r="F30" s="31">
        <f>(E30*100)/C30</f>
        <v>0</v>
      </c>
      <c r="G30" s="27">
        <v>0.187</v>
      </c>
      <c r="H30" s="39">
        <v>0</v>
      </c>
      <c r="I30" s="39">
        <v>0</v>
      </c>
      <c r="J30" s="7">
        <f>FLOOR(H30,0.00001)*E30</f>
        <v>0</v>
      </c>
    </row>
    <row r="31" spans="1:10" ht="13.5">
      <c r="A31" s="5"/>
      <c r="B31" s="38"/>
      <c r="C31" s="25" t="s">
        <v>53</v>
      </c>
      <c r="D31" s="23"/>
      <c r="E31" s="6"/>
      <c r="F31" s="31"/>
      <c r="G31" s="27"/>
      <c r="H31" s="15"/>
      <c r="I31" s="7"/>
      <c r="J31" s="7"/>
    </row>
    <row r="32" spans="1:10" ht="13.5">
      <c r="A32" s="5">
        <v>12</v>
      </c>
      <c r="B32" s="38" t="s">
        <v>31</v>
      </c>
      <c r="C32" s="26">
        <v>13400</v>
      </c>
      <c r="D32" s="39">
        <v>0</v>
      </c>
      <c r="E32" s="6">
        <f>SUM(D108)</f>
        <v>0</v>
      </c>
      <c r="F32" s="31">
        <f>(E32*100)/C32</f>
        <v>0</v>
      </c>
      <c r="G32" s="27">
        <v>0.21</v>
      </c>
      <c r="H32" s="39">
        <v>0</v>
      </c>
      <c r="I32" s="39">
        <v>0</v>
      </c>
      <c r="J32" s="7">
        <f>FLOOR(H32,0.00001)*E32</f>
        <v>0</v>
      </c>
    </row>
    <row r="33" spans="1:10" ht="13.5">
      <c r="A33" s="5"/>
      <c r="B33" s="38"/>
      <c r="C33" s="25" t="s">
        <v>53</v>
      </c>
      <c r="D33" s="23"/>
      <c r="E33" s="6"/>
      <c r="F33" s="31"/>
      <c r="G33" s="27"/>
      <c r="H33" s="15"/>
      <c r="I33" s="7"/>
      <c r="J33" s="7"/>
    </row>
    <row r="34" spans="1:10" ht="13.5">
      <c r="A34" s="5">
        <v>13</v>
      </c>
      <c r="B34" s="38" t="s">
        <v>31</v>
      </c>
      <c r="C34" s="26">
        <v>9000</v>
      </c>
      <c r="D34" s="39">
        <v>0</v>
      </c>
      <c r="E34" s="6">
        <f>SUM(D110)</f>
        <v>0</v>
      </c>
      <c r="F34" s="31">
        <f>(E34*100)/C34</f>
        <v>0</v>
      </c>
      <c r="G34" s="27">
        <v>0.164</v>
      </c>
      <c r="H34" s="39">
        <v>0</v>
      </c>
      <c r="I34" s="39">
        <v>0</v>
      </c>
      <c r="J34" s="7">
        <f>FLOOR(H34,0.00001)*E34</f>
        <v>0</v>
      </c>
    </row>
    <row r="35" spans="1:10" ht="13.5">
      <c r="A35" s="5"/>
      <c r="B35" s="38"/>
      <c r="C35" s="25" t="s">
        <v>53</v>
      </c>
      <c r="D35" s="23"/>
      <c r="E35" s="6"/>
      <c r="F35" s="31"/>
      <c r="G35" s="27"/>
      <c r="H35" s="15"/>
      <c r="I35" s="7"/>
      <c r="J35" s="7"/>
    </row>
    <row r="36" spans="1:10" ht="13.5">
      <c r="A36" s="5">
        <v>14</v>
      </c>
      <c r="B36" s="38" t="s">
        <v>32</v>
      </c>
      <c r="C36" s="26">
        <v>23000</v>
      </c>
      <c r="D36" s="39">
        <v>0</v>
      </c>
      <c r="E36" s="6">
        <f>SUM(D112)</f>
        <v>0</v>
      </c>
      <c r="F36" s="31">
        <f>(E36*100)/C36</f>
        <v>0</v>
      </c>
      <c r="G36" s="27">
        <v>0.222</v>
      </c>
      <c r="H36" s="39">
        <v>0</v>
      </c>
      <c r="I36" s="39">
        <v>0</v>
      </c>
      <c r="J36" s="7">
        <f>FLOOR(H36,0.00001)*E36</f>
        <v>0</v>
      </c>
    </row>
    <row r="37" spans="1:10" ht="13.5">
      <c r="A37" s="5"/>
      <c r="B37" s="38"/>
      <c r="C37" s="25" t="s">
        <v>53</v>
      </c>
      <c r="D37" s="23"/>
      <c r="E37" s="6"/>
      <c r="F37" s="31"/>
      <c r="G37" s="27"/>
      <c r="H37" s="15"/>
      <c r="I37" s="7"/>
      <c r="J37" s="7"/>
    </row>
    <row r="38" spans="1:10" ht="13.5">
      <c r="A38" s="5">
        <v>15</v>
      </c>
      <c r="B38" s="38" t="s">
        <v>32</v>
      </c>
      <c r="C38" s="26">
        <v>3580</v>
      </c>
      <c r="D38" s="39">
        <v>0</v>
      </c>
      <c r="E38" s="6">
        <f>SUM(D114)</f>
        <v>0</v>
      </c>
      <c r="F38" s="31">
        <f>(E38*100)/C38</f>
        <v>0</v>
      </c>
      <c r="G38" s="27">
        <v>0.21</v>
      </c>
      <c r="H38" s="39">
        <v>0</v>
      </c>
      <c r="I38" s="39">
        <v>0</v>
      </c>
      <c r="J38" s="7">
        <f>FLOOR(H38,0.00001)*E38</f>
        <v>0</v>
      </c>
    </row>
    <row r="39" spans="1:10" ht="13.5">
      <c r="A39" s="5"/>
      <c r="B39" s="24"/>
      <c r="C39" s="24" t="s">
        <v>53</v>
      </c>
      <c r="D39" s="26"/>
      <c r="E39" s="6"/>
      <c r="F39" s="15"/>
      <c r="G39" s="15"/>
      <c r="H39" s="15"/>
      <c r="I39" s="7"/>
      <c r="J39" s="7"/>
    </row>
    <row r="40" spans="1:10" ht="13.5">
      <c r="A40" s="11"/>
      <c r="B40" s="19" t="s">
        <v>15</v>
      </c>
      <c r="C40" s="12">
        <f>SUM(C9:C39)</f>
        <v>402097</v>
      </c>
      <c r="D40" s="12">
        <f>SUM(D9:D39)</f>
        <v>4311</v>
      </c>
      <c r="E40" s="12">
        <f>SUM(E9:E39)</f>
        <v>4311</v>
      </c>
      <c r="F40" s="33">
        <f>(E40*100)/C40</f>
        <v>1.0721293618206553</v>
      </c>
      <c r="G40" s="16"/>
      <c r="H40" s="13"/>
      <c r="I40" s="13"/>
      <c r="J40" s="32">
        <f>SUM(J9:J39)</f>
        <v>957.0420000000001</v>
      </c>
    </row>
    <row r="41" ht="12.75">
      <c r="C41" s="17"/>
    </row>
    <row r="42" spans="1:10" ht="13.5">
      <c r="A42" s="34" t="s">
        <v>33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ht="13.5">
      <c r="A43" s="5">
        <v>16</v>
      </c>
      <c r="B43" s="38" t="s">
        <v>34</v>
      </c>
      <c r="C43" s="25">
        <v>747</v>
      </c>
      <c r="D43" s="39">
        <v>0</v>
      </c>
      <c r="E43" s="6">
        <f>SUM(D44)</f>
        <v>0</v>
      </c>
      <c r="F43" s="31">
        <f>(E43*100)/C43</f>
        <v>0</v>
      </c>
      <c r="G43" s="27">
        <v>0.238</v>
      </c>
      <c r="H43" s="39">
        <v>0</v>
      </c>
      <c r="I43" s="39">
        <v>0</v>
      </c>
      <c r="J43" s="7">
        <f>FLOOR(H43,0.00001)*E43</f>
        <v>0</v>
      </c>
    </row>
    <row r="44" spans="2:3" ht="13.5">
      <c r="B44" s="40"/>
      <c r="C44" s="24" t="s">
        <v>53</v>
      </c>
    </row>
    <row r="45" spans="1:10" ht="13.5">
      <c r="A45" s="5">
        <v>17</v>
      </c>
      <c r="B45" s="38" t="s">
        <v>35</v>
      </c>
      <c r="C45" s="25">
        <v>219</v>
      </c>
      <c r="D45" s="39">
        <v>0</v>
      </c>
      <c r="E45" s="6">
        <f>SUM(D46)</f>
        <v>0</v>
      </c>
      <c r="F45" s="31">
        <f>(E45*100)/C45</f>
        <v>0</v>
      </c>
      <c r="G45" s="27">
        <v>0.238</v>
      </c>
      <c r="H45" s="39">
        <v>0</v>
      </c>
      <c r="I45" s="39">
        <v>0</v>
      </c>
      <c r="J45" s="7">
        <f>FLOOR(H45,0.00001)*E45</f>
        <v>0</v>
      </c>
    </row>
    <row r="46" ht="13.5">
      <c r="C46" s="24" t="s">
        <v>53</v>
      </c>
    </row>
    <row r="47" spans="1:10" ht="13.5">
      <c r="A47" s="11"/>
      <c r="B47" s="19" t="s">
        <v>15</v>
      </c>
      <c r="C47" s="12">
        <f>SUM(C43:C45)</f>
        <v>966</v>
      </c>
      <c r="D47" s="12">
        <f>SUM(D43:D45)</f>
        <v>0</v>
      </c>
      <c r="E47" s="12">
        <f>SUM(E43:E45)</f>
        <v>0</v>
      </c>
      <c r="F47" s="33">
        <f>(E47*100)/C47</f>
        <v>0</v>
      </c>
      <c r="G47" s="16"/>
      <c r="H47" s="13"/>
      <c r="I47" s="13"/>
      <c r="J47" s="32">
        <f>SUM(J43:J45)</f>
        <v>0</v>
      </c>
    </row>
    <row r="48" ht="12.75">
      <c r="C48" s="17"/>
    </row>
    <row r="49" spans="1:10" ht="13.5">
      <c r="A49" s="34" t="s">
        <v>36</v>
      </c>
      <c r="B49" s="35"/>
      <c r="C49" s="35"/>
      <c r="D49" s="35"/>
      <c r="E49" s="35"/>
      <c r="F49" s="35"/>
      <c r="G49" s="35"/>
      <c r="H49" s="35"/>
      <c r="I49" s="35"/>
      <c r="J49" s="36"/>
    </row>
    <row r="50" spans="1:10" ht="13.5">
      <c r="A50" s="5">
        <v>18</v>
      </c>
      <c r="B50" s="38" t="s">
        <v>37</v>
      </c>
      <c r="C50" s="25">
        <v>29470</v>
      </c>
      <c r="D50" s="18"/>
      <c r="E50" s="6">
        <f>SUM(D51)</f>
        <v>29470</v>
      </c>
      <c r="F50" s="31">
        <f>(E50*100)/C50</f>
        <v>100</v>
      </c>
      <c r="G50" s="27">
        <v>0.222</v>
      </c>
      <c r="H50" s="15">
        <v>0.222</v>
      </c>
      <c r="I50" s="7">
        <f>(H50*100)/G50-100</f>
        <v>0</v>
      </c>
      <c r="J50" s="7">
        <f>FLOOR(H50,0.00001)*E50</f>
        <v>6542.340000000001</v>
      </c>
    </row>
    <row r="51" spans="2:4" ht="13.5">
      <c r="B51" s="40"/>
      <c r="C51" s="41" t="s">
        <v>55</v>
      </c>
      <c r="D51" s="25">
        <v>29470</v>
      </c>
    </row>
    <row r="52" spans="1:10" ht="13.5">
      <c r="A52" s="5">
        <v>19</v>
      </c>
      <c r="B52" s="38" t="s">
        <v>38</v>
      </c>
      <c r="C52" s="25">
        <v>50000</v>
      </c>
      <c r="D52" s="39">
        <v>0</v>
      </c>
      <c r="E52" s="6">
        <f>SUM(D53)</f>
        <v>0</v>
      </c>
      <c r="F52" s="31">
        <f>(E52*100)/C52</f>
        <v>0</v>
      </c>
      <c r="G52" s="27">
        <v>0.222</v>
      </c>
      <c r="H52" s="39">
        <v>0</v>
      </c>
      <c r="I52" s="39">
        <v>0</v>
      </c>
      <c r="J52" s="7">
        <f>FLOOR(H52,0.00001)*E52</f>
        <v>0</v>
      </c>
    </row>
    <row r="53" spans="2:3" ht="13.5">
      <c r="B53" s="40"/>
      <c r="C53" s="24" t="s">
        <v>53</v>
      </c>
    </row>
    <row r="54" spans="1:10" ht="13.5">
      <c r="A54" s="5">
        <v>20</v>
      </c>
      <c r="B54" s="38" t="s">
        <v>38</v>
      </c>
      <c r="C54" s="25">
        <v>13412</v>
      </c>
      <c r="D54" s="39">
        <v>0</v>
      </c>
      <c r="E54" s="39">
        <v>0</v>
      </c>
      <c r="F54" s="31">
        <f>(E54*100)/C54</f>
        <v>0</v>
      </c>
      <c r="G54" s="27">
        <v>0.222</v>
      </c>
      <c r="H54" s="39">
        <v>0</v>
      </c>
      <c r="I54" s="39">
        <v>0</v>
      </c>
      <c r="J54" s="7">
        <f>FLOOR(H54,0.00001)*E54</f>
        <v>0</v>
      </c>
    </row>
    <row r="55" spans="1:10" ht="13.5">
      <c r="A55" s="5"/>
      <c r="B55" s="38"/>
      <c r="C55" s="25" t="s">
        <v>56</v>
      </c>
      <c r="D55" s="18"/>
      <c r="E55" s="6"/>
      <c r="F55" s="31"/>
      <c r="G55" s="27"/>
      <c r="H55" s="15"/>
      <c r="I55" s="7"/>
      <c r="J55" s="7"/>
    </row>
    <row r="56" spans="1:10" ht="13.5">
      <c r="A56" s="5">
        <v>21</v>
      </c>
      <c r="B56" s="38" t="s">
        <v>38</v>
      </c>
      <c r="C56" s="25">
        <v>6320</v>
      </c>
      <c r="D56" s="39">
        <v>0</v>
      </c>
      <c r="E56" s="39">
        <v>0</v>
      </c>
      <c r="F56" s="31">
        <f>(E56*100)/C56</f>
        <v>0</v>
      </c>
      <c r="G56" s="27">
        <v>0.222</v>
      </c>
      <c r="H56" s="39">
        <v>0</v>
      </c>
      <c r="I56" s="39">
        <v>0</v>
      </c>
      <c r="J56" s="7">
        <f>FLOOR(H56,0.00001)*E56</f>
        <v>0</v>
      </c>
    </row>
    <row r="57" spans="1:10" ht="13.5">
      <c r="A57" s="5"/>
      <c r="B57" s="38"/>
      <c r="C57" s="25" t="s">
        <v>56</v>
      </c>
      <c r="D57" s="18"/>
      <c r="E57" s="6"/>
      <c r="F57" s="31"/>
      <c r="G57" s="27"/>
      <c r="H57" s="15"/>
      <c r="I57" s="7"/>
      <c r="J57" s="7"/>
    </row>
    <row r="58" spans="1:10" ht="13.5">
      <c r="A58" s="5">
        <v>22</v>
      </c>
      <c r="B58" s="38" t="s">
        <v>39</v>
      </c>
      <c r="C58" s="25">
        <v>11370</v>
      </c>
      <c r="D58" s="18"/>
      <c r="E58" s="6">
        <f>SUM(D59)</f>
        <v>11370</v>
      </c>
      <c r="F58" s="31">
        <f>(E58*100)/C58</f>
        <v>100</v>
      </c>
      <c r="G58" s="27">
        <v>0.222</v>
      </c>
      <c r="H58" s="15">
        <v>0.222</v>
      </c>
      <c r="I58" s="7">
        <f>(H58*100)/G58-100</f>
        <v>0</v>
      </c>
      <c r="J58" s="7">
        <f>FLOOR(H58,0.00001)*E58</f>
        <v>2524.1400000000003</v>
      </c>
    </row>
    <row r="59" spans="1:10" ht="13.5">
      <c r="A59" s="5"/>
      <c r="B59" s="38"/>
      <c r="C59" s="25" t="s">
        <v>55</v>
      </c>
      <c r="D59" s="25">
        <v>11370</v>
      </c>
      <c r="E59" s="6"/>
      <c r="F59" s="31"/>
      <c r="G59" s="27"/>
      <c r="H59" s="15"/>
      <c r="I59" s="7"/>
      <c r="J59" s="7"/>
    </row>
    <row r="60" spans="1:10" ht="13.5">
      <c r="A60" s="5">
        <v>23</v>
      </c>
      <c r="B60" s="38" t="s">
        <v>40</v>
      </c>
      <c r="C60" s="25">
        <v>82010</v>
      </c>
      <c r="D60" s="18"/>
      <c r="E60" s="6">
        <f>SUM(D61)</f>
        <v>82010</v>
      </c>
      <c r="F60" s="31">
        <f>(E60*100)/C60</f>
        <v>100</v>
      </c>
      <c r="G60" s="27">
        <v>0.21</v>
      </c>
      <c r="H60" s="15">
        <v>0.21</v>
      </c>
      <c r="I60" s="7">
        <f>(H60*100)/G60-100</f>
        <v>0</v>
      </c>
      <c r="J60" s="7">
        <f>FLOOR(H60,0.00001)*E60</f>
        <v>17222.100000000002</v>
      </c>
    </row>
    <row r="61" spans="3:4" ht="13.5">
      <c r="C61" s="25" t="s">
        <v>55</v>
      </c>
      <c r="D61" s="25">
        <v>82010</v>
      </c>
    </row>
    <row r="62" spans="1:10" ht="13.5">
      <c r="A62" s="11"/>
      <c r="B62" s="19" t="s">
        <v>15</v>
      </c>
      <c r="C62" s="12">
        <f>SUM(C50:C60)</f>
        <v>192582</v>
      </c>
      <c r="D62" s="12">
        <f>SUM(D50:D61)</f>
        <v>122850</v>
      </c>
      <c r="E62" s="12">
        <f>SUM(E50:E60)</f>
        <v>122850</v>
      </c>
      <c r="F62" s="33">
        <f>(E62*100)/C62</f>
        <v>63.7910085054678</v>
      </c>
      <c r="G62" s="16"/>
      <c r="H62" s="13"/>
      <c r="I62" s="13"/>
      <c r="J62" s="32">
        <f>SUM(J50:J60)</f>
        <v>26288.58</v>
      </c>
    </row>
    <row r="63" ht="12.75">
      <c r="C63" s="17"/>
    </row>
    <row r="64" spans="1:10" ht="13.5">
      <c r="A64" s="34" t="s">
        <v>21</v>
      </c>
      <c r="B64" s="35"/>
      <c r="C64" s="35"/>
      <c r="D64" s="35"/>
      <c r="E64" s="35"/>
      <c r="F64" s="35"/>
      <c r="G64" s="35"/>
      <c r="H64" s="35"/>
      <c r="I64" s="35"/>
      <c r="J64" s="36"/>
    </row>
    <row r="65" spans="1:10" ht="13.5">
      <c r="A65" s="5">
        <v>24</v>
      </c>
      <c r="B65" s="38" t="s">
        <v>41</v>
      </c>
      <c r="C65" s="25">
        <v>91416</v>
      </c>
      <c r="D65" s="18"/>
      <c r="E65" s="6">
        <f>SUM(D66)</f>
        <v>80000</v>
      </c>
      <c r="F65" s="31">
        <f>(E65*100)/C65</f>
        <v>87.51203290452437</v>
      </c>
      <c r="G65" s="27">
        <v>0.182</v>
      </c>
      <c r="H65" s="15">
        <v>0.182</v>
      </c>
      <c r="I65" s="7">
        <f>(H65*100)/G65-100</f>
        <v>0</v>
      </c>
      <c r="J65" s="7">
        <f>FLOOR(H65,0.00001)*E65</f>
        <v>14560.000000000002</v>
      </c>
    </row>
    <row r="66" spans="2:4" ht="13.5">
      <c r="B66" s="26"/>
      <c r="C66" s="25" t="s">
        <v>55</v>
      </c>
      <c r="D66" s="25">
        <v>80000</v>
      </c>
    </row>
    <row r="67" spans="1:10" ht="13.5">
      <c r="A67" s="5">
        <v>25</v>
      </c>
      <c r="B67" s="38" t="s">
        <v>42</v>
      </c>
      <c r="C67" s="25">
        <v>12190</v>
      </c>
      <c r="D67" s="39">
        <v>0</v>
      </c>
      <c r="E67" s="6">
        <f>SUM(D68)</f>
        <v>0</v>
      </c>
      <c r="F67" s="31">
        <f>(E67*100)/C67</f>
        <v>0</v>
      </c>
      <c r="G67" s="27">
        <v>0.154</v>
      </c>
      <c r="H67" s="39">
        <v>0</v>
      </c>
      <c r="I67" s="39">
        <v>0</v>
      </c>
      <c r="J67" s="7">
        <f>FLOOR(H67,0.00001)*E67</f>
        <v>0</v>
      </c>
    </row>
    <row r="68" spans="2:3" ht="13.5">
      <c r="B68" s="40"/>
      <c r="C68" s="24" t="s">
        <v>53</v>
      </c>
    </row>
    <row r="69" spans="1:10" ht="13.5">
      <c r="A69" s="5">
        <v>26</v>
      </c>
      <c r="B69" s="38" t="s">
        <v>43</v>
      </c>
      <c r="C69" s="25">
        <v>13500</v>
      </c>
      <c r="D69" s="39">
        <v>0</v>
      </c>
      <c r="E69" s="6">
        <f>SUM(D78)</f>
        <v>0</v>
      </c>
      <c r="F69" s="31">
        <f>(E69*100)/C69</f>
        <v>0</v>
      </c>
      <c r="G69" s="27">
        <v>0.135</v>
      </c>
      <c r="H69" s="39">
        <v>0</v>
      </c>
      <c r="I69" s="39">
        <v>0</v>
      </c>
      <c r="J69" s="7">
        <f>FLOOR(H69,0.00001)*E69</f>
        <v>0</v>
      </c>
    </row>
    <row r="70" spans="1:10" ht="13.5">
      <c r="A70" s="5"/>
      <c r="B70" s="38"/>
      <c r="C70" s="25" t="s">
        <v>53</v>
      </c>
      <c r="D70" s="18"/>
      <c r="E70" s="6"/>
      <c r="F70" s="31"/>
      <c r="G70" s="27"/>
      <c r="H70" s="15"/>
      <c r="I70" s="7"/>
      <c r="J70" s="7"/>
    </row>
    <row r="71" spans="1:10" ht="13.5">
      <c r="A71" s="5">
        <v>27</v>
      </c>
      <c r="B71" s="38" t="s">
        <v>43</v>
      </c>
      <c r="C71" s="25">
        <v>70920</v>
      </c>
      <c r="D71" s="18"/>
      <c r="E71" s="6">
        <f>SUM(D72)</f>
        <v>40000</v>
      </c>
      <c r="F71" s="31">
        <f>(E71*100)/C71</f>
        <v>56.40157924421884</v>
      </c>
      <c r="G71" s="27">
        <v>0.135</v>
      </c>
      <c r="H71" s="15">
        <v>0.135</v>
      </c>
      <c r="I71" s="7">
        <f>(H71*100)/G71-100</f>
        <v>0</v>
      </c>
      <c r="J71" s="7">
        <f>FLOOR(H71,0.00001)*E71</f>
        <v>5400</v>
      </c>
    </row>
    <row r="72" spans="1:10" ht="13.5">
      <c r="A72" s="5"/>
      <c r="B72" s="38"/>
      <c r="C72" s="25" t="s">
        <v>55</v>
      </c>
      <c r="D72" s="25">
        <v>40000</v>
      </c>
      <c r="E72" s="6"/>
      <c r="F72" s="31"/>
      <c r="G72" s="27"/>
      <c r="H72" s="15"/>
      <c r="I72" s="7"/>
      <c r="J72" s="7"/>
    </row>
    <row r="73" spans="1:10" ht="13.5">
      <c r="A73" s="5">
        <v>28</v>
      </c>
      <c r="B73" s="38" t="s">
        <v>43</v>
      </c>
      <c r="C73" s="25">
        <v>72620</v>
      </c>
      <c r="D73" s="39">
        <v>0</v>
      </c>
      <c r="E73" s="6">
        <f>SUM(D104)</f>
        <v>0</v>
      </c>
      <c r="F73" s="31">
        <f>(E73*100)/C73</f>
        <v>0</v>
      </c>
      <c r="G73" s="27">
        <v>0.143</v>
      </c>
      <c r="H73" s="39">
        <v>0</v>
      </c>
      <c r="I73" s="39">
        <v>0</v>
      </c>
      <c r="J73" s="7">
        <f>FLOOR(H73,0.00001)*E73</f>
        <v>0</v>
      </c>
    </row>
    <row r="74" spans="1:10" ht="13.5">
      <c r="A74" s="5"/>
      <c r="B74" s="38"/>
      <c r="C74" s="25" t="s">
        <v>53</v>
      </c>
      <c r="D74" s="18"/>
      <c r="E74" s="6"/>
      <c r="F74" s="31"/>
      <c r="G74" s="27"/>
      <c r="H74" s="15"/>
      <c r="I74" s="7"/>
      <c r="J74" s="7"/>
    </row>
    <row r="75" spans="1:10" ht="13.5">
      <c r="A75" s="5">
        <v>29</v>
      </c>
      <c r="B75" s="38" t="s">
        <v>22</v>
      </c>
      <c r="C75" s="25">
        <v>13030</v>
      </c>
      <c r="D75" s="18"/>
      <c r="E75" s="6">
        <f>SUM(D76)</f>
        <v>13030</v>
      </c>
      <c r="F75" s="31">
        <f>(E75*100)/C75</f>
        <v>100</v>
      </c>
      <c r="G75" s="27">
        <v>0.12</v>
      </c>
      <c r="H75" s="15">
        <v>0.12</v>
      </c>
      <c r="I75" s="7">
        <f>(H75*100)/G75-100</f>
        <v>0</v>
      </c>
      <c r="J75" s="7">
        <f>FLOOR(H75,0.00001)*E75</f>
        <v>1563.6000000000001</v>
      </c>
    </row>
    <row r="76" spans="1:10" ht="13.5">
      <c r="A76" s="5"/>
      <c r="B76" s="24"/>
      <c r="C76" s="25" t="s">
        <v>57</v>
      </c>
      <c r="D76" s="25">
        <v>13030</v>
      </c>
      <c r="E76" s="6"/>
      <c r="F76" s="31"/>
      <c r="G76" s="27"/>
      <c r="H76" s="15"/>
      <c r="I76" s="7"/>
      <c r="J76" s="7"/>
    </row>
    <row r="77" spans="1:10" ht="13.5">
      <c r="A77" s="11"/>
      <c r="B77" s="19" t="s">
        <v>15</v>
      </c>
      <c r="C77" s="12">
        <f>SUM(C65:C75)</f>
        <v>273676</v>
      </c>
      <c r="D77" s="12">
        <f>SUM(D65:D76)</f>
        <v>133030</v>
      </c>
      <c r="E77" s="12">
        <f>SUM(E65:E75)</f>
        <v>133030</v>
      </c>
      <c r="F77" s="33">
        <f>(E77*100)/C77</f>
        <v>48.60857364182464</v>
      </c>
      <c r="G77" s="16"/>
      <c r="H77" s="13"/>
      <c r="I77" s="13"/>
      <c r="J77" s="32">
        <f>SUM(J65:J75)</f>
        <v>21523.6</v>
      </c>
    </row>
    <row r="78" ht="12.75">
      <c r="C78" s="17"/>
    </row>
    <row r="79" spans="1:10" ht="13.5">
      <c r="A79" s="34" t="s">
        <v>44</v>
      </c>
      <c r="B79" s="35"/>
      <c r="C79" s="35"/>
      <c r="D79" s="35"/>
      <c r="E79" s="35"/>
      <c r="F79" s="35"/>
      <c r="G79" s="35"/>
      <c r="H79" s="35"/>
      <c r="I79" s="35"/>
      <c r="J79" s="36"/>
    </row>
    <row r="80" spans="1:10" ht="13.5">
      <c r="A80" s="5">
        <v>30</v>
      </c>
      <c r="B80" s="38" t="s">
        <v>45</v>
      </c>
      <c r="C80" s="25">
        <v>27941</v>
      </c>
      <c r="D80" s="18"/>
      <c r="E80" s="6">
        <f>SUM(D81)</f>
        <v>27941</v>
      </c>
      <c r="F80" s="31">
        <f>(E80*100)/C80</f>
        <v>100</v>
      </c>
      <c r="G80" s="27">
        <v>0.225</v>
      </c>
      <c r="H80" s="15">
        <v>0.225</v>
      </c>
      <c r="I80" s="7">
        <f>(H80*100)/G80-100</f>
        <v>0</v>
      </c>
      <c r="J80" s="7">
        <f>FLOOR(H80,0.00001)*E80</f>
        <v>6286.725</v>
      </c>
    </row>
    <row r="81" spans="3:4" ht="13.5">
      <c r="C81" s="25" t="s">
        <v>57</v>
      </c>
      <c r="D81" s="25">
        <v>27941</v>
      </c>
    </row>
    <row r="82" spans="1:10" ht="13.5">
      <c r="A82" s="11"/>
      <c r="B82" s="19" t="s">
        <v>15</v>
      </c>
      <c r="C82" s="12">
        <f>SUM(C80:C81)</f>
        <v>27941</v>
      </c>
      <c r="D82" s="12">
        <f>SUM(D80:D81)</f>
        <v>27941</v>
      </c>
      <c r="E82" s="12">
        <f>SUM(E80:E81)</f>
        <v>27941</v>
      </c>
      <c r="F82" s="33">
        <f>(E82*100)/C82</f>
        <v>100</v>
      </c>
      <c r="G82" s="16"/>
      <c r="H82" s="13"/>
      <c r="I82" s="13"/>
      <c r="J82" s="32">
        <f>SUM(J80:J81)</f>
        <v>6286.725</v>
      </c>
    </row>
    <row r="83" ht="12.75">
      <c r="C83" s="17"/>
    </row>
    <row r="84" spans="1:10" ht="13.5">
      <c r="A84" s="34" t="s">
        <v>46</v>
      </c>
      <c r="B84" s="35"/>
      <c r="C84" s="35"/>
      <c r="D84" s="35"/>
      <c r="E84" s="35"/>
      <c r="F84" s="35"/>
      <c r="G84" s="35"/>
      <c r="H84" s="35"/>
      <c r="I84" s="35"/>
      <c r="J84" s="36"/>
    </row>
    <row r="85" spans="1:10" ht="13.5">
      <c r="A85" s="5">
        <v>31</v>
      </c>
      <c r="B85" s="38" t="s">
        <v>47</v>
      </c>
      <c r="C85" s="25">
        <v>40519</v>
      </c>
      <c r="D85" s="39">
        <v>0</v>
      </c>
      <c r="E85" s="6">
        <f>SUM(D118)</f>
        <v>0</v>
      </c>
      <c r="F85" s="31">
        <f>(E85*100)/C85</f>
        <v>0</v>
      </c>
      <c r="G85" s="27">
        <v>0.327</v>
      </c>
      <c r="H85" s="39">
        <v>0</v>
      </c>
      <c r="I85" s="39">
        <v>0</v>
      </c>
      <c r="J85" s="7">
        <f>FLOOR(H85,0.00001)*E85</f>
        <v>0</v>
      </c>
    </row>
    <row r="86" ht="13.5">
      <c r="C86" s="25" t="s">
        <v>53</v>
      </c>
    </row>
    <row r="87" spans="1:10" ht="13.5">
      <c r="A87" s="11"/>
      <c r="B87" s="19" t="s">
        <v>15</v>
      </c>
      <c r="C87" s="12">
        <f>SUM(C85:C86)</f>
        <v>40519</v>
      </c>
      <c r="D87" s="12">
        <f>SUM(D85:D86)</f>
        <v>0</v>
      </c>
      <c r="E87" s="12">
        <f>SUM(E85:E86)</f>
        <v>0</v>
      </c>
      <c r="F87" s="33">
        <f>(E87*100)/C87</f>
        <v>0</v>
      </c>
      <c r="G87" s="16"/>
      <c r="H87" s="13"/>
      <c r="I87" s="13"/>
      <c r="J87" s="32">
        <f>SUM(J85:J86)</f>
        <v>0</v>
      </c>
    </row>
    <row r="88" ht="12.75">
      <c r="C88" s="17"/>
    </row>
    <row r="89" spans="1:10" ht="13.5">
      <c r="A89" s="34" t="s">
        <v>48</v>
      </c>
      <c r="B89" s="35"/>
      <c r="C89" s="35"/>
      <c r="D89" s="35"/>
      <c r="E89" s="35"/>
      <c r="F89" s="35"/>
      <c r="G89" s="35"/>
      <c r="H89" s="35"/>
      <c r="I89" s="35"/>
      <c r="J89" s="36"/>
    </row>
    <row r="90" spans="1:10" ht="13.5">
      <c r="A90" s="5">
        <v>32</v>
      </c>
      <c r="B90" s="38" t="s">
        <v>49</v>
      </c>
      <c r="C90" s="25">
        <v>11095</v>
      </c>
      <c r="D90" s="39">
        <v>0</v>
      </c>
      <c r="E90" s="39">
        <v>0</v>
      </c>
      <c r="F90" s="31">
        <f>(E90*100)/C90</f>
        <v>0</v>
      </c>
      <c r="G90" s="27">
        <v>0.246</v>
      </c>
      <c r="H90" s="39">
        <v>0</v>
      </c>
      <c r="I90" s="39">
        <v>0</v>
      </c>
      <c r="J90" s="7">
        <f>FLOOR(H90,0.00001)*E90</f>
        <v>0</v>
      </c>
    </row>
    <row r="91" ht="13.5">
      <c r="C91" s="25" t="s">
        <v>53</v>
      </c>
    </row>
    <row r="92" spans="1:10" ht="13.5">
      <c r="A92" s="11"/>
      <c r="B92" s="19" t="s">
        <v>15</v>
      </c>
      <c r="C92" s="12">
        <f>SUM(C90:C91)</f>
        <v>11095</v>
      </c>
      <c r="D92" s="12">
        <f>SUM(D90:D91)</f>
        <v>0</v>
      </c>
      <c r="E92" s="12">
        <f>SUM(E90:E91)</f>
        <v>0</v>
      </c>
      <c r="F92" s="33">
        <f>(E92*100)/C92</f>
        <v>0</v>
      </c>
      <c r="G92" s="16"/>
      <c r="H92" s="13"/>
      <c r="I92" s="13"/>
      <c r="J92" s="32">
        <f>SUM(J90:J91)</f>
        <v>0</v>
      </c>
    </row>
    <row r="93" ht="12.75">
      <c r="C93" s="17"/>
    </row>
    <row r="94" spans="1:10" ht="13.5">
      <c r="A94" s="34" t="s">
        <v>50</v>
      </c>
      <c r="B94" s="35"/>
      <c r="C94" s="35"/>
      <c r="D94" s="35"/>
      <c r="E94" s="35"/>
      <c r="F94" s="35"/>
      <c r="G94" s="35"/>
      <c r="H94" s="35"/>
      <c r="I94" s="35"/>
      <c r="J94" s="36"/>
    </row>
    <row r="95" spans="1:10" ht="13.5">
      <c r="A95" s="5">
        <v>33</v>
      </c>
      <c r="B95" s="38" t="s">
        <v>51</v>
      </c>
      <c r="C95" s="25">
        <v>500</v>
      </c>
      <c r="D95" s="39">
        <v>0</v>
      </c>
      <c r="E95" s="39">
        <v>0</v>
      </c>
      <c r="F95" s="31">
        <f>(E95*100)/C95</f>
        <v>0</v>
      </c>
      <c r="G95" s="27">
        <v>0.187</v>
      </c>
      <c r="H95" s="39">
        <v>0</v>
      </c>
      <c r="I95" s="39">
        <v>0</v>
      </c>
      <c r="J95" s="7">
        <f>FLOOR(H95,0.00001)*E95</f>
        <v>0</v>
      </c>
    </row>
    <row r="96" spans="1:10" ht="13.5">
      <c r="A96" s="5"/>
      <c r="B96" s="38"/>
      <c r="C96" s="25" t="s">
        <v>53</v>
      </c>
      <c r="D96" s="18"/>
      <c r="E96" s="6"/>
      <c r="F96" s="31"/>
      <c r="G96" s="27"/>
      <c r="H96" s="15"/>
      <c r="I96" s="7"/>
      <c r="J96" s="7"/>
    </row>
    <row r="97" spans="1:10" ht="13.5">
      <c r="A97" s="5">
        <v>34</v>
      </c>
      <c r="B97" s="38" t="s">
        <v>52</v>
      </c>
      <c r="C97" s="25">
        <v>426</v>
      </c>
      <c r="D97" s="39">
        <v>0</v>
      </c>
      <c r="E97" s="39">
        <v>0</v>
      </c>
      <c r="F97" s="31">
        <f>(E97*100)/C97</f>
        <v>0</v>
      </c>
      <c r="G97" s="27">
        <v>0.254</v>
      </c>
      <c r="H97" s="39">
        <v>0</v>
      </c>
      <c r="I97" s="39">
        <v>0</v>
      </c>
      <c r="J97" s="7">
        <f>FLOOR(H97,0.00001)*E97</f>
        <v>0</v>
      </c>
    </row>
    <row r="98" ht="13.5">
      <c r="C98" s="25" t="s">
        <v>53</v>
      </c>
    </row>
    <row r="99" spans="1:10" ht="13.5">
      <c r="A99" s="11"/>
      <c r="B99" s="19" t="s">
        <v>15</v>
      </c>
      <c r="C99" s="12">
        <f>SUM(C95:C98)</f>
        <v>926</v>
      </c>
      <c r="D99" s="12">
        <f>SUM(D95:D98)</f>
        <v>0</v>
      </c>
      <c r="E99" s="12">
        <f>SUM(E95:E98)</f>
        <v>0</v>
      </c>
      <c r="F99" s="33">
        <f>(E99*100)/C99</f>
        <v>0</v>
      </c>
      <c r="G99" s="16"/>
      <c r="H99" s="13"/>
      <c r="I99" s="13"/>
      <c r="J99" s="32">
        <f>SUM(J95:J98)</f>
        <v>0</v>
      </c>
    </row>
    <row r="100" ht="12.75">
      <c r="C100" s="17"/>
    </row>
    <row r="101" spans="1:10" ht="13.5" customHeight="1">
      <c r="A101" s="20"/>
      <c r="B101" s="19" t="s">
        <v>16</v>
      </c>
      <c r="C101" s="22">
        <f>SUM(C40,C47,C62,C77,C82,C87,C92,C99)</f>
        <v>949802</v>
      </c>
      <c r="D101" s="22">
        <f>SUM(D40,D47,D62,D77,D82,D87,D92,D99)</f>
        <v>288132</v>
      </c>
      <c r="E101" s="22">
        <f>SUM(E40,E47,E62,E77,E82,E87,E92,E99)</f>
        <v>288132</v>
      </c>
      <c r="F101" s="33">
        <f>(E101*100)/C101</f>
        <v>30.336006873011428</v>
      </c>
      <c r="G101" s="21"/>
      <c r="H101" s="21"/>
      <c r="I101" s="21"/>
      <c r="J101" s="32">
        <f>SUM(J40,J47,J62,J77,J82,J87,J92,J99)</f>
        <v>55055.947</v>
      </c>
    </row>
    <row r="102" spans="1:10" ht="13.5">
      <c r="A102" s="5"/>
      <c r="B102" s="14"/>
      <c r="C102" s="6"/>
      <c r="D102" s="6"/>
      <c r="E102" s="6"/>
      <c r="F102" s="15"/>
      <c r="G102" s="15"/>
      <c r="H102" s="15"/>
      <c r="I102" s="7"/>
      <c r="J102" s="7"/>
    </row>
    <row r="103" spans="1:10" ht="13.5">
      <c r="A103" s="5"/>
      <c r="B103" s="14"/>
      <c r="C103" s="6"/>
      <c r="D103" s="23"/>
      <c r="E103" s="6"/>
      <c r="F103" s="15"/>
      <c r="G103" s="15"/>
      <c r="H103" s="15"/>
      <c r="I103" s="7"/>
      <c r="J103" s="7"/>
    </row>
    <row r="104" spans="1:10" ht="13.5">
      <c r="A104" s="5"/>
      <c r="B104" s="18"/>
      <c r="C104" s="6"/>
      <c r="D104" s="6"/>
      <c r="E104" s="6"/>
      <c r="F104" s="15"/>
      <c r="G104" s="15"/>
      <c r="H104" s="15"/>
      <c r="I104" s="7"/>
      <c r="J104" s="7"/>
    </row>
    <row r="105" spans="1:10" ht="13.5">
      <c r="A105" s="5"/>
      <c r="B105" s="14"/>
      <c r="C105" s="6"/>
      <c r="D105" s="6"/>
      <c r="E105" s="6"/>
      <c r="F105" s="15"/>
      <c r="G105" s="15"/>
      <c r="H105" s="15"/>
      <c r="I105" s="7"/>
      <c r="J105" s="7"/>
    </row>
    <row r="106" spans="1:10" ht="13.5">
      <c r="A106" s="5"/>
      <c r="B106" s="14"/>
      <c r="C106" s="6"/>
      <c r="D106" s="23"/>
      <c r="E106" s="6"/>
      <c r="F106" s="15"/>
      <c r="G106" s="15"/>
      <c r="H106" s="15"/>
      <c r="I106" s="7"/>
      <c r="J106" s="7"/>
    </row>
    <row r="107" spans="1:10" ht="13.5">
      <c r="A107" s="5"/>
      <c r="B107" s="14"/>
      <c r="C107" s="6"/>
      <c r="D107" s="6"/>
      <c r="E107" s="6"/>
      <c r="F107" s="15"/>
      <c r="G107" s="15"/>
      <c r="H107" s="15"/>
      <c r="I107" s="7"/>
      <c r="J107" s="7"/>
    </row>
    <row r="108" spans="1:10" ht="13.5">
      <c r="A108" s="5"/>
      <c r="B108" s="14"/>
      <c r="C108" s="6"/>
      <c r="D108" s="6"/>
      <c r="E108" s="6"/>
      <c r="F108" s="15"/>
      <c r="G108" s="15"/>
      <c r="H108" s="15"/>
      <c r="I108" s="7"/>
      <c r="J108" s="7"/>
    </row>
    <row r="109" spans="1:10" ht="13.5">
      <c r="A109" s="5"/>
      <c r="B109" s="14"/>
      <c r="C109" s="6"/>
      <c r="D109" s="23"/>
      <c r="E109" s="6"/>
      <c r="F109" s="15"/>
      <c r="G109" s="15"/>
      <c r="H109" s="15"/>
      <c r="I109" s="7"/>
      <c r="J109" s="7"/>
    </row>
    <row r="110" spans="1:10" ht="13.5">
      <c r="A110" s="5"/>
      <c r="B110" s="14"/>
      <c r="C110" s="6"/>
      <c r="D110" s="6"/>
      <c r="E110" s="6"/>
      <c r="F110" s="15"/>
      <c r="G110" s="15"/>
      <c r="H110" s="15"/>
      <c r="I110" s="7"/>
      <c r="J110" s="7"/>
    </row>
    <row r="111" spans="1:10" ht="13.5">
      <c r="A111" s="5"/>
      <c r="B111" s="18"/>
      <c r="C111" s="6"/>
      <c r="D111" s="6"/>
      <c r="E111" s="6"/>
      <c r="F111" s="15"/>
      <c r="G111" s="15"/>
      <c r="H111" s="15"/>
      <c r="I111" s="7"/>
      <c r="J111" s="7"/>
    </row>
    <row r="112" spans="2:3" ht="13.5">
      <c r="B112" s="14"/>
      <c r="C112" s="17"/>
    </row>
    <row r="113" spans="2:3" ht="13.5">
      <c r="B113" s="14"/>
      <c r="C113" s="17"/>
    </row>
    <row r="114" spans="2:3" ht="13.5">
      <c r="B114" s="18"/>
      <c r="C114" s="17"/>
    </row>
    <row r="115" spans="2:3" ht="13.5">
      <c r="B115" s="14"/>
      <c r="C115" s="17"/>
    </row>
    <row r="116" ht="12.75">
      <c r="C116" s="17"/>
    </row>
    <row r="117" ht="12.75">
      <c r="C117" s="17"/>
    </row>
    <row r="118" spans="3:5" ht="12.75">
      <c r="C118" s="17"/>
      <c r="E118" t="s">
        <v>8</v>
      </c>
    </row>
    <row r="119" spans="2:3" ht="13.5">
      <c r="B119" s="5"/>
      <c r="C119" s="17"/>
    </row>
    <row r="120" spans="2:3" ht="13.5">
      <c r="B120" s="5"/>
      <c r="C120" s="17"/>
    </row>
    <row r="121" spans="2:3" ht="13.5">
      <c r="B121" s="5"/>
      <c r="C121" s="17"/>
    </row>
    <row r="122" spans="2:3" ht="13.5">
      <c r="B122" s="5"/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  <row r="227" ht="12.75">
      <c r="C227" s="17"/>
    </row>
    <row r="228" ht="12.75">
      <c r="C228" s="17"/>
    </row>
    <row r="229" ht="12.75">
      <c r="C229" s="17"/>
    </row>
    <row r="230" ht="12.75">
      <c r="C230" s="17"/>
    </row>
    <row r="231" ht="12.75">
      <c r="C231" s="17"/>
    </row>
    <row r="232" ht="12.75">
      <c r="C232" s="17"/>
    </row>
    <row r="233" ht="12.75">
      <c r="C233" s="17"/>
    </row>
    <row r="234" ht="12.75">
      <c r="C234" s="17"/>
    </row>
    <row r="235" ht="12.75">
      <c r="C235" s="17"/>
    </row>
    <row r="236" ht="12.75">
      <c r="C236" s="17"/>
    </row>
    <row r="237" ht="12.75">
      <c r="C237" s="17"/>
    </row>
    <row r="238" ht="12.75">
      <c r="C238" s="17"/>
    </row>
    <row r="239" ht="12.75">
      <c r="C239" s="17"/>
    </row>
    <row r="240" ht="12.75">
      <c r="C240" s="17"/>
    </row>
    <row r="241" ht="12.75">
      <c r="C241" s="17"/>
    </row>
    <row r="242" ht="12.75">
      <c r="C242" s="17"/>
    </row>
    <row r="243" ht="12.75">
      <c r="C243" s="17"/>
    </row>
    <row r="244" ht="12.75">
      <c r="C244" s="17"/>
    </row>
    <row r="245" ht="12.75">
      <c r="C245" s="17"/>
    </row>
    <row r="246" ht="12.75">
      <c r="C246" s="17"/>
    </row>
  </sheetData>
  <mergeCells count="9">
    <mergeCell ref="A94:J94"/>
    <mergeCell ref="A64:J64"/>
    <mergeCell ref="A79:J79"/>
    <mergeCell ref="A84:J84"/>
    <mergeCell ref="A89:J89"/>
    <mergeCell ref="A8:J8"/>
    <mergeCell ref="A2:J2"/>
    <mergeCell ref="A42:J42"/>
    <mergeCell ref="A49:J4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2007-06-13T15:12:47Z</dcterms:modified>
  <cp:category/>
  <cp:version/>
  <cp:contentType/>
  <cp:contentStatus/>
</cp:coreProperties>
</file>