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79 VEP Milh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<sst xmlns="http://schemas.openxmlformats.org/spreadsheetml/2006/main" count="69" uniqueCount="40">
  <si>
    <t>BBSB - Bolsa de Mercadoria de Brasília</t>
  </si>
  <si>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</si>
  <si>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</si>
  <si>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</si>
  <si>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</si>
  <si>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</si>
  <si>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</si>
  <si>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</si>
  <si>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</si>
  <si>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</si>
  <si>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</si>
  <si>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</si>
  <si>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</si>
  <si>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</si>
  <si>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</si>
  <si>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</si>
  <si>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ORIGEM</t>
  </si>
  <si>
    <t>MS</t>
  </si>
  <si>
    <t>Chapadao do Sul</t>
  </si>
  <si>
    <t>Media Regional</t>
  </si>
  <si>
    <t>Qtda</t>
  </si>
  <si>
    <t>Adquirida</t>
  </si>
  <si>
    <t>por BOLSA</t>
  </si>
  <si>
    <t>MT</t>
  </si>
  <si>
    <t>Rondonopolis</t>
  </si>
  <si>
    <t>Sinop</t>
  </si>
  <si>
    <t>Sorriso</t>
  </si>
  <si>
    <t>Campo Novo Parecis</t>
  </si>
  <si>
    <t>Campo de Julio</t>
  </si>
  <si>
    <t>Claudia</t>
  </si>
  <si>
    <t>Nova Ubirata</t>
  </si>
  <si>
    <t>Diamantino</t>
  </si>
  <si>
    <t>Vera</t>
  </si>
  <si>
    <t>Media Total</t>
  </si>
  <si>
    <t>BBM UB</t>
  </si>
  <si>
    <t>RETIRADO</t>
  </si>
  <si>
    <t>BNM</t>
  </si>
  <si>
    <t>BMR</t>
  </si>
  <si>
    <t>BBSB</t>
  </si>
  <si>
    <t>AVISO DE VENDA DE MILHO EM GRÃOS – VEP Nº 279/07 - 25/04/2007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</si>
</sst>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20" applyNumberFormat="1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2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7.28125" style="0" bestFit="1" customWidth="1"/>
    <col min="4" max="5" width="14.851562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49.5" customHeight="1">
      <c r="A3" s="18" t="s">
        <v>39</v>
      </c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2</v>
      </c>
      <c r="D5" s="22" t="s">
        <v>20</v>
      </c>
      <c r="E5" s="22" t="s">
        <v>2</v>
      </c>
      <c r="F5" s="4" t="s">
        <v>3</v>
      </c>
      <c r="G5" s="4" t="s">
        <v>4</v>
      </c>
      <c r="H5" s="4" t="s">
        <v>4</v>
      </c>
      <c r="I5" s="4" t="s">
        <v>3</v>
      </c>
      <c r="J5" s="4" t="s">
        <v>14</v>
      </c>
    </row>
    <row r="6" spans="1:10" ht="13.5">
      <c r="A6" s="9" t="s">
        <v>1</v>
      </c>
      <c r="B6" s="9" t="s">
        <v>16</v>
      </c>
      <c r="C6" s="5" t="s">
        <v>10</v>
      </c>
      <c r="D6" s="5" t="s">
        <v>21</v>
      </c>
      <c r="E6" s="22" t="s">
        <v>11</v>
      </c>
      <c r="F6" s="5" t="s">
        <v>5</v>
      </c>
      <c r="G6" s="5" t="s">
        <v>6</v>
      </c>
      <c r="H6" s="5" t="s">
        <v>7</v>
      </c>
      <c r="I6" s="5" t="s">
        <v>8</v>
      </c>
      <c r="J6" s="5"/>
    </row>
    <row r="7" spans="1:10" ht="13.5">
      <c r="A7" s="5"/>
      <c r="B7" s="5"/>
      <c r="C7" s="5" t="s">
        <v>13</v>
      </c>
      <c r="D7" s="5" t="s">
        <v>22</v>
      </c>
      <c r="E7" s="22" t="s">
        <v>13</v>
      </c>
      <c r="F7" s="5" t="s">
        <v>12</v>
      </c>
      <c r="G7" s="5" t="s">
        <v>12</v>
      </c>
      <c r="H7" s="5" t="s">
        <v>12</v>
      </c>
      <c r="I7" s="5" t="s">
        <v>12</v>
      </c>
      <c r="J7" s="5" t="s">
        <v>15</v>
      </c>
    </row>
    <row r="8" spans="1:10" ht="13.5">
      <c r="A8" s="10"/>
      <c r="B8" s="10"/>
      <c r="C8" s="10"/>
      <c r="D8" s="10"/>
      <c r="E8" s="10"/>
      <c r="F8" s="10"/>
      <c r="G8" s="10"/>
      <c r="H8" s="10"/>
      <c r="I8" s="10"/>
      <c r="J8" s="11"/>
    </row>
    <row r="9" spans="1:10" ht="13.5">
      <c r="A9" s="28" t="s">
        <v>17</v>
      </c>
      <c r="B9" s="29"/>
      <c r="C9" s="29"/>
      <c r="D9" s="29"/>
      <c r="E9" s="29"/>
      <c r="F9" s="29"/>
      <c r="G9" s="29"/>
      <c r="H9" s="29"/>
      <c r="I9" s="29"/>
      <c r="J9" s="30"/>
    </row>
    <row r="10" spans="1:10" ht="13.5">
      <c r="A10" s="10"/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13.5">
      <c r="A11" s="6">
        <v>1</v>
      </c>
      <c r="B11" s="15" t="s">
        <v>18</v>
      </c>
      <c r="C11" s="7">
        <v>3000000</v>
      </c>
      <c r="D11" s="20"/>
      <c r="E11" s="7">
        <f>SUM(D12)</f>
        <v>894500</v>
      </c>
      <c r="F11" s="16">
        <f>(E11*100)/C11</f>
        <v>29.816666666666666</v>
      </c>
      <c r="G11" s="16">
        <v>0.241</v>
      </c>
      <c r="H11" s="16">
        <v>0.241</v>
      </c>
      <c r="I11" s="8">
        <f>(H11*100)/G11-100</f>
        <v>0</v>
      </c>
      <c r="J11" s="8">
        <f>FLOOR(H11,0.00001)*E11</f>
        <v>215574.50000000003</v>
      </c>
    </row>
    <row r="12" spans="1:10" ht="13.5">
      <c r="A12" s="6"/>
      <c r="B12" s="15"/>
      <c r="C12" s="7" t="s">
        <v>34</v>
      </c>
      <c r="D12" s="27">
        <v>894500</v>
      </c>
      <c r="E12" s="7"/>
      <c r="F12" s="16"/>
      <c r="G12" s="16"/>
      <c r="H12" s="16"/>
      <c r="I12" s="8"/>
      <c r="J12" s="8"/>
    </row>
    <row r="13" spans="1:10" ht="13.5">
      <c r="A13" s="6"/>
      <c r="B13" s="15"/>
      <c r="C13" s="7"/>
      <c r="D13" s="7"/>
      <c r="E13" s="7"/>
      <c r="F13" s="16"/>
      <c r="G13" s="16"/>
      <c r="H13" s="16"/>
      <c r="I13" s="8"/>
      <c r="J13" s="8"/>
    </row>
    <row r="14" spans="1:10" ht="13.5">
      <c r="A14" s="12"/>
      <c r="B14" s="21" t="s">
        <v>19</v>
      </c>
      <c r="C14" s="13">
        <f>SUM(C11)</f>
        <v>3000000</v>
      </c>
      <c r="D14" s="14">
        <f>SUM(D11:D12)</f>
        <v>894500</v>
      </c>
      <c r="E14" s="14">
        <f>SUM(E11)</f>
        <v>894500</v>
      </c>
      <c r="F14" s="17">
        <f>(E14*100)/C14</f>
        <v>29.816666666666666</v>
      </c>
      <c r="G14" s="26"/>
      <c r="H14" s="26"/>
      <c r="I14" s="14"/>
      <c r="J14" s="14">
        <f>SUM(J11)</f>
        <v>215574.50000000003</v>
      </c>
    </row>
    <row r="15" spans="1:10" ht="13.5">
      <c r="A15" s="6"/>
      <c r="B15" s="15"/>
      <c r="C15" s="7"/>
      <c r="D15" s="7"/>
      <c r="E15" s="7"/>
      <c r="F15" s="16"/>
      <c r="G15" s="16"/>
      <c r="H15" s="16"/>
      <c r="I15" s="8"/>
      <c r="J15" s="8"/>
    </row>
    <row r="16" spans="1:10" ht="13.5">
      <c r="A16" s="28" t="s">
        <v>23</v>
      </c>
      <c r="B16" s="29"/>
      <c r="C16" s="29"/>
      <c r="D16" s="29"/>
      <c r="E16" s="29"/>
      <c r="F16" s="29"/>
      <c r="G16" s="29"/>
      <c r="H16" s="29"/>
      <c r="I16" s="29"/>
      <c r="J16" s="30"/>
    </row>
    <row r="17" spans="1:10" ht="13.5">
      <c r="A17" s="6"/>
      <c r="B17" s="15"/>
      <c r="C17" s="7"/>
      <c r="D17" s="7"/>
      <c r="E17" s="7"/>
      <c r="F17" s="16"/>
      <c r="G17" s="16"/>
      <c r="H17" s="16"/>
      <c r="I17" s="8"/>
      <c r="J17" s="8"/>
    </row>
    <row r="18" spans="1:10" ht="13.5">
      <c r="A18" s="6">
        <v>2</v>
      </c>
      <c r="B18" s="15" t="s">
        <v>27</v>
      </c>
      <c r="C18" s="7">
        <v>3000000</v>
      </c>
      <c r="D18" s="27"/>
      <c r="E18" s="7">
        <f>SUM(D20)</f>
        <v>0</v>
      </c>
      <c r="F18" s="16">
        <f>(E18*100)/C18</f>
        <v>0</v>
      </c>
      <c r="G18" s="16">
        <v>0.2</v>
      </c>
      <c r="H18" s="16">
        <v>0.2</v>
      </c>
      <c r="I18" s="8">
        <f>(H18*100)/G18-100</f>
        <v>0</v>
      </c>
      <c r="J18" s="8">
        <f>FLOOR(H18,0.00001)*E18</f>
        <v>0</v>
      </c>
    </row>
    <row r="19" spans="1:10" ht="13.5">
      <c r="A19" s="6"/>
      <c r="B19" s="15" t="s">
        <v>35</v>
      </c>
      <c r="C19" s="7"/>
      <c r="D19" s="27"/>
      <c r="E19" s="7"/>
      <c r="F19" s="16"/>
      <c r="G19" s="16"/>
      <c r="H19" s="16"/>
      <c r="I19" s="8"/>
      <c r="J19" s="8"/>
    </row>
    <row r="20" spans="1:10" ht="13.5">
      <c r="A20" s="6"/>
      <c r="B20" s="15"/>
      <c r="C20" s="7"/>
      <c r="D20" s="7"/>
      <c r="E20" s="7"/>
      <c r="F20" s="16"/>
      <c r="G20" s="16"/>
      <c r="H20" s="16"/>
      <c r="I20" s="8"/>
      <c r="J20" s="8"/>
    </row>
    <row r="21" spans="1:10" ht="13.5">
      <c r="A21" s="6">
        <v>3</v>
      </c>
      <c r="B21" s="15" t="s">
        <v>27</v>
      </c>
      <c r="C21" s="7">
        <v>3000000</v>
      </c>
      <c r="D21" s="27"/>
      <c r="E21" s="7">
        <f>SUM(D23)</f>
        <v>0</v>
      </c>
      <c r="F21" s="16">
        <f>(E21*100)/C21</f>
        <v>0</v>
      </c>
      <c r="G21" s="16">
        <v>0.2</v>
      </c>
      <c r="H21" s="16">
        <v>0.2</v>
      </c>
      <c r="I21" s="8">
        <f>(H21*100)/G21-100</f>
        <v>0</v>
      </c>
      <c r="J21" s="8">
        <f>FLOOR(H21,0.00001)*E21</f>
        <v>0</v>
      </c>
    </row>
    <row r="22" spans="1:10" ht="13.5">
      <c r="A22" s="6"/>
      <c r="B22" s="15" t="s">
        <v>35</v>
      </c>
      <c r="C22" s="7"/>
      <c r="D22" s="27"/>
      <c r="E22" s="7"/>
      <c r="F22" s="16"/>
      <c r="G22" s="16"/>
      <c r="H22" s="16"/>
      <c r="I22" s="8"/>
      <c r="J22" s="8"/>
    </row>
    <row r="23" spans="1:10" ht="13.5">
      <c r="A23" s="6"/>
      <c r="B23" s="15"/>
      <c r="C23" s="7"/>
      <c r="D23" s="7"/>
      <c r="E23" s="7"/>
      <c r="F23" s="16"/>
      <c r="G23" s="16"/>
      <c r="H23" s="16"/>
      <c r="I23" s="8"/>
      <c r="J23" s="8"/>
    </row>
    <row r="24" spans="1:10" ht="13.5">
      <c r="A24" s="6">
        <v>4</v>
      </c>
      <c r="B24" s="15" t="s">
        <v>28</v>
      </c>
      <c r="C24" s="7">
        <v>2000000</v>
      </c>
      <c r="D24" s="27"/>
      <c r="E24" s="7">
        <f>SUM(D25)</f>
        <v>426000</v>
      </c>
      <c r="F24" s="16">
        <f>(E24*100)/C24</f>
        <v>21.3</v>
      </c>
      <c r="G24" s="16">
        <v>0.2</v>
      </c>
      <c r="H24" s="16">
        <v>0.2</v>
      </c>
      <c r="I24" s="8">
        <f>(H24*100)/G24-100</f>
        <v>0</v>
      </c>
      <c r="J24" s="8">
        <f>FLOOR(H24,0.00001)*E24</f>
        <v>85200</v>
      </c>
    </row>
    <row r="25" spans="1:10" ht="13.5">
      <c r="A25" s="6"/>
      <c r="B25" s="15"/>
      <c r="C25" s="7" t="s">
        <v>38</v>
      </c>
      <c r="D25" s="27">
        <v>426000</v>
      </c>
      <c r="E25" s="7"/>
      <c r="F25" s="16"/>
      <c r="G25" s="16"/>
      <c r="H25" s="16"/>
      <c r="I25" s="8"/>
      <c r="J25" s="8"/>
    </row>
    <row r="26" spans="1:10" ht="13.5">
      <c r="A26" s="6"/>
      <c r="B26" s="15"/>
      <c r="C26" s="7"/>
      <c r="D26" s="7"/>
      <c r="E26" s="7"/>
      <c r="F26" s="16"/>
      <c r="G26" s="16"/>
      <c r="H26" s="16"/>
      <c r="I26" s="8"/>
      <c r="J26" s="8"/>
    </row>
    <row r="27" spans="1:10" ht="13.5">
      <c r="A27" s="6">
        <v>5</v>
      </c>
      <c r="B27" s="15" t="s">
        <v>28</v>
      </c>
      <c r="C27" s="7">
        <v>1649356</v>
      </c>
      <c r="D27" s="27"/>
      <c r="E27" s="7">
        <f>SUM(D28)</f>
        <v>120000</v>
      </c>
      <c r="F27" s="16">
        <f>(E27*100)/C27</f>
        <v>7.2755669485544665</v>
      </c>
      <c r="G27" s="16">
        <v>0.2</v>
      </c>
      <c r="H27" s="16">
        <v>0.2</v>
      </c>
      <c r="I27" s="8">
        <f>(H27*100)/G27-100</f>
        <v>0</v>
      </c>
      <c r="J27" s="8">
        <f>FLOOR(H27,0.00001)*E27</f>
        <v>24000</v>
      </c>
    </row>
    <row r="28" spans="1:10" ht="13.5">
      <c r="A28" s="6"/>
      <c r="B28" s="15"/>
      <c r="C28" s="7" t="s">
        <v>38</v>
      </c>
      <c r="D28" s="27">
        <v>120000</v>
      </c>
      <c r="E28" s="7"/>
      <c r="F28" s="16"/>
      <c r="G28" s="16"/>
      <c r="H28" s="16"/>
      <c r="I28" s="8"/>
      <c r="J28" s="8"/>
    </row>
    <row r="29" spans="1:10" ht="13.5">
      <c r="A29" s="6"/>
      <c r="B29" s="15"/>
      <c r="C29" s="7"/>
      <c r="D29" s="7"/>
      <c r="E29" s="7"/>
      <c r="F29" s="16"/>
      <c r="G29" s="16"/>
      <c r="H29" s="16"/>
      <c r="I29" s="8"/>
      <c r="J29" s="8"/>
    </row>
    <row r="30" spans="1:10" ht="13.5">
      <c r="A30" s="6">
        <v>6</v>
      </c>
      <c r="B30" s="15" t="s">
        <v>29</v>
      </c>
      <c r="C30" s="7">
        <v>2718252</v>
      </c>
      <c r="D30" s="27"/>
      <c r="E30" s="7">
        <f>SUM(D32)</f>
        <v>0</v>
      </c>
      <c r="F30" s="16">
        <f>(E30*100)/C30</f>
        <v>0</v>
      </c>
      <c r="G30" s="16">
        <v>0.2</v>
      </c>
      <c r="H30" s="16">
        <v>0.2</v>
      </c>
      <c r="I30" s="8">
        <f>(H30*100)/G30-100</f>
        <v>0</v>
      </c>
      <c r="J30" s="8">
        <f>FLOOR(H30,0.00001)*E30</f>
        <v>0</v>
      </c>
    </row>
    <row r="31" spans="1:10" ht="13.5">
      <c r="A31" s="6"/>
      <c r="B31" s="15" t="s">
        <v>35</v>
      </c>
      <c r="C31" s="7"/>
      <c r="D31" s="27"/>
      <c r="E31" s="7"/>
      <c r="F31" s="16"/>
      <c r="G31" s="16"/>
      <c r="H31" s="16"/>
      <c r="I31" s="8"/>
      <c r="J31" s="8"/>
    </row>
    <row r="32" spans="1:10" ht="13.5">
      <c r="A32" s="6"/>
      <c r="B32" s="15"/>
      <c r="C32" s="7"/>
      <c r="D32" s="7"/>
      <c r="E32" s="7"/>
      <c r="F32" s="16"/>
      <c r="G32" s="16"/>
      <c r="H32" s="16"/>
      <c r="I32" s="8"/>
      <c r="J32" s="8"/>
    </row>
    <row r="33" spans="1:10" ht="13.5">
      <c r="A33" s="6">
        <v>7</v>
      </c>
      <c r="B33" s="15" t="s">
        <v>31</v>
      </c>
      <c r="C33" s="7">
        <v>1422470</v>
      </c>
      <c r="D33" s="27"/>
      <c r="E33" s="7">
        <f>SUM(D35)</f>
        <v>0</v>
      </c>
      <c r="F33" s="16">
        <f>(E33*100)/C33</f>
        <v>0</v>
      </c>
      <c r="G33" s="16">
        <v>0.2</v>
      </c>
      <c r="H33" s="16">
        <v>0.2</v>
      </c>
      <c r="I33" s="8">
        <f>(H33*100)/G33-100</f>
        <v>0</v>
      </c>
      <c r="J33" s="8">
        <f>FLOOR(H33,0.00001)*E33</f>
        <v>0</v>
      </c>
    </row>
    <row r="34" spans="1:10" ht="13.5">
      <c r="A34" s="6"/>
      <c r="B34" s="15" t="s">
        <v>35</v>
      </c>
      <c r="C34" s="7"/>
      <c r="D34" s="27"/>
      <c r="E34" s="7"/>
      <c r="F34" s="16"/>
      <c r="G34" s="16"/>
      <c r="H34" s="16"/>
      <c r="I34" s="8"/>
      <c r="J34" s="8"/>
    </row>
    <row r="35" spans="1:10" ht="13.5">
      <c r="A35" s="6"/>
      <c r="B35" s="15"/>
      <c r="C35" s="7"/>
      <c r="D35" s="7"/>
      <c r="E35" s="7"/>
      <c r="F35" s="16"/>
      <c r="G35" s="16"/>
      <c r="H35" s="16"/>
      <c r="I35" s="8"/>
      <c r="J35" s="8"/>
    </row>
    <row r="36" spans="1:10" ht="13.5">
      <c r="A36" s="6">
        <v>8</v>
      </c>
      <c r="B36" s="15" t="s">
        <v>30</v>
      </c>
      <c r="C36" s="7">
        <v>2000000</v>
      </c>
      <c r="D36" s="27"/>
      <c r="E36" s="7">
        <f>SUM(D38)</f>
        <v>0</v>
      </c>
      <c r="F36" s="16">
        <f>(E36*100)/C36</f>
        <v>0</v>
      </c>
      <c r="G36" s="16">
        <v>0.2</v>
      </c>
      <c r="H36" s="16">
        <v>0.2</v>
      </c>
      <c r="I36" s="8">
        <f>(H36*100)/G36-100</f>
        <v>0</v>
      </c>
      <c r="J36" s="8">
        <f>FLOOR(H36,0.00001)*E36</f>
        <v>0</v>
      </c>
    </row>
    <row r="37" spans="1:10" ht="13.5">
      <c r="A37" s="6"/>
      <c r="B37" s="15" t="s">
        <v>35</v>
      </c>
      <c r="C37" s="7"/>
      <c r="D37" s="27"/>
      <c r="E37" s="7"/>
      <c r="F37" s="16"/>
      <c r="G37" s="16"/>
      <c r="H37" s="16"/>
      <c r="I37" s="8"/>
      <c r="J37" s="8"/>
    </row>
    <row r="38" spans="1:10" ht="13.5">
      <c r="A38" s="6"/>
      <c r="B38" s="15"/>
      <c r="C38" s="7"/>
      <c r="D38" s="7"/>
      <c r="E38" s="7"/>
      <c r="F38" s="16"/>
      <c r="G38" s="16"/>
      <c r="H38" s="16"/>
      <c r="I38" s="8"/>
      <c r="J38" s="8"/>
    </row>
    <row r="39" spans="1:10" ht="13.5">
      <c r="A39" s="6">
        <v>9</v>
      </c>
      <c r="B39" s="15" t="s">
        <v>24</v>
      </c>
      <c r="C39" s="7">
        <v>2000000</v>
      </c>
      <c r="D39" s="27"/>
      <c r="E39" s="7">
        <f>SUM(D40:D42)</f>
        <v>1913500</v>
      </c>
      <c r="F39" s="16">
        <f>(E39*100)/C39</f>
        <v>95.675</v>
      </c>
      <c r="G39" s="16">
        <v>0.2</v>
      </c>
      <c r="H39" s="16">
        <v>0.2</v>
      </c>
      <c r="I39" s="8">
        <f>(H39*100)/G39-100</f>
        <v>0</v>
      </c>
      <c r="J39" s="8">
        <f>FLOOR(H39,0.00001)*E39</f>
        <v>382700</v>
      </c>
    </row>
    <row r="40" spans="1:10" ht="13.5">
      <c r="A40" s="6"/>
      <c r="B40" s="15"/>
      <c r="C40" s="7" t="s">
        <v>36</v>
      </c>
      <c r="D40" s="27">
        <v>200000</v>
      </c>
      <c r="E40" s="7"/>
      <c r="F40" s="16"/>
      <c r="G40" s="16"/>
      <c r="H40" s="16"/>
      <c r="I40" s="8"/>
      <c r="J40" s="8"/>
    </row>
    <row r="41" spans="1:10" ht="13.5">
      <c r="A41" s="6"/>
      <c r="B41" s="15"/>
      <c r="C41" s="7" t="s">
        <v>37</v>
      </c>
      <c r="D41" s="27">
        <v>1200000</v>
      </c>
      <c r="E41" s="7"/>
      <c r="F41" s="16"/>
      <c r="G41" s="16"/>
      <c r="H41" s="16"/>
      <c r="I41" s="8"/>
      <c r="J41" s="8"/>
    </row>
    <row r="42" spans="1:10" ht="13.5">
      <c r="A42" s="6"/>
      <c r="B42" s="15"/>
      <c r="C42" s="7" t="s">
        <v>34</v>
      </c>
      <c r="D42" s="27">
        <v>513500</v>
      </c>
      <c r="E42" s="7"/>
      <c r="F42" s="16"/>
      <c r="G42" s="16"/>
      <c r="H42" s="16"/>
      <c r="I42" s="8"/>
      <c r="J42" s="8"/>
    </row>
    <row r="43" spans="1:10" ht="13.5">
      <c r="A43" s="6"/>
      <c r="B43" s="15"/>
      <c r="C43" s="7"/>
      <c r="D43" s="7"/>
      <c r="E43" s="7"/>
      <c r="F43" s="16"/>
      <c r="G43" s="16"/>
      <c r="H43" s="16"/>
      <c r="I43" s="8"/>
      <c r="J43" s="8"/>
    </row>
    <row r="44" spans="1:10" ht="13.5">
      <c r="A44" s="6">
        <v>10</v>
      </c>
      <c r="B44" s="15" t="s">
        <v>25</v>
      </c>
      <c r="C44" s="7">
        <v>3000000</v>
      </c>
      <c r="D44" s="27"/>
      <c r="E44" s="7">
        <f>SUM(D46)</f>
        <v>0</v>
      </c>
      <c r="F44" s="16">
        <f>(E44*100)/C44</f>
        <v>0</v>
      </c>
      <c r="G44" s="16">
        <v>0.2</v>
      </c>
      <c r="H44" s="16">
        <v>0.2</v>
      </c>
      <c r="I44" s="8">
        <f>(H44*100)/G44-100</f>
        <v>0</v>
      </c>
      <c r="J44" s="8">
        <f>FLOOR(H44,0.00001)*E44</f>
        <v>0</v>
      </c>
    </row>
    <row r="45" spans="1:10" ht="13.5">
      <c r="A45" s="6"/>
      <c r="B45" s="15" t="s">
        <v>35</v>
      </c>
      <c r="C45" s="7"/>
      <c r="D45" s="27"/>
      <c r="E45" s="7"/>
      <c r="F45" s="16"/>
      <c r="G45" s="16"/>
      <c r="H45" s="16"/>
      <c r="I45" s="8"/>
      <c r="J45" s="8"/>
    </row>
    <row r="46" spans="1:10" ht="13.5">
      <c r="A46" s="6"/>
      <c r="B46" s="15"/>
      <c r="C46" s="7"/>
      <c r="D46" s="7"/>
      <c r="E46" s="7"/>
      <c r="F46" s="16"/>
      <c r="G46" s="16"/>
      <c r="H46" s="16"/>
      <c r="I46" s="8"/>
      <c r="J46" s="8"/>
    </row>
    <row r="47" spans="1:10" ht="13.5">
      <c r="A47" s="6">
        <v>11</v>
      </c>
      <c r="B47" s="15" t="s">
        <v>25</v>
      </c>
      <c r="C47" s="7">
        <v>5000000</v>
      </c>
      <c r="D47" s="27"/>
      <c r="E47" s="7">
        <f>SUM(D49)</f>
        <v>0</v>
      </c>
      <c r="F47" s="16">
        <f>(E47*100)/C47</f>
        <v>0</v>
      </c>
      <c r="G47" s="16">
        <v>0.2</v>
      </c>
      <c r="H47" s="16">
        <v>0.2</v>
      </c>
      <c r="I47" s="8">
        <f>(H47*100)/G47-100</f>
        <v>0</v>
      </c>
      <c r="J47" s="8">
        <f>FLOOR(H47,0.00001)*E47</f>
        <v>0</v>
      </c>
    </row>
    <row r="48" spans="1:10" ht="13.5">
      <c r="A48" s="6"/>
      <c r="B48" s="15" t="s">
        <v>35</v>
      </c>
      <c r="C48" s="7"/>
      <c r="D48" s="27"/>
      <c r="E48" s="7"/>
      <c r="F48" s="16"/>
      <c r="G48" s="16"/>
      <c r="H48" s="16"/>
      <c r="I48" s="8"/>
      <c r="J48" s="8"/>
    </row>
    <row r="49" spans="1:10" ht="13.5">
      <c r="A49" s="6"/>
      <c r="B49" s="15"/>
      <c r="C49" s="7"/>
      <c r="D49" s="7"/>
      <c r="E49" s="7"/>
      <c r="F49" s="16"/>
      <c r="G49" s="16"/>
      <c r="H49" s="16"/>
      <c r="I49" s="8"/>
      <c r="J49" s="8"/>
    </row>
    <row r="50" spans="1:10" ht="13.5">
      <c r="A50" s="6">
        <v>12</v>
      </c>
      <c r="B50" s="15" t="s">
        <v>26</v>
      </c>
      <c r="C50" s="7">
        <v>2000000</v>
      </c>
      <c r="D50" s="27"/>
      <c r="E50" s="7">
        <f>SUM(D52)</f>
        <v>0</v>
      </c>
      <c r="F50" s="16">
        <f>(E50*100)/C50</f>
        <v>0</v>
      </c>
      <c r="G50" s="16">
        <v>0.2</v>
      </c>
      <c r="H50" s="16">
        <v>0.2</v>
      </c>
      <c r="I50" s="8">
        <f>(H50*100)/G50-100</f>
        <v>0</v>
      </c>
      <c r="J50" s="8">
        <f>FLOOR(H50,0.00001)*E50</f>
        <v>0</v>
      </c>
    </row>
    <row r="51" spans="1:10" ht="13.5">
      <c r="A51" s="6"/>
      <c r="B51" s="15" t="s">
        <v>35</v>
      </c>
      <c r="C51" s="7"/>
      <c r="D51" s="27"/>
      <c r="E51" s="7"/>
      <c r="F51" s="16"/>
      <c r="G51" s="16"/>
      <c r="H51" s="16"/>
      <c r="I51" s="8"/>
      <c r="J51" s="8"/>
    </row>
    <row r="52" spans="1:10" ht="13.5">
      <c r="A52" s="6"/>
      <c r="B52" s="15"/>
      <c r="C52" s="7"/>
      <c r="D52" s="7"/>
      <c r="E52" s="7"/>
      <c r="F52" s="16"/>
      <c r="G52" s="16"/>
      <c r="H52" s="16"/>
      <c r="I52" s="8"/>
      <c r="J52" s="8"/>
    </row>
    <row r="53" spans="1:10" ht="13.5">
      <c r="A53" s="6">
        <v>13</v>
      </c>
      <c r="B53" s="15" t="s">
        <v>26</v>
      </c>
      <c r="C53" s="7">
        <v>3000000</v>
      </c>
      <c r="D53" s="27"/>
      <c r="E53" s="7">
        <f>SUM(D55)</f>
        <v>0</v>
      </c>
      <c r="F53" s="16">
        <f>(E53*100)/C53</f>
        <v>0</v>
      </c>
      <c r="G53" s="16">
        <v>0.2</v>
      </c>
      <c r="H53" s="16">
        <v>0.2</v>
      </c>
      <c r="I53" s="8">
        <f>(H53*100)/G53-100</f>
        <v>0</v>
      </c>
      <c r="J53" s="8">
        <f>FLOOR(H53,0.00001)*E53</f>
        <v>0</v>
      </c>
    </row>
    <row r="54" spans="1:10" ht="13.5">
      <c r="A54" s="6"/>
      <c r="B54" s="15" t="s">
        <v>35</v>
      </c>
      <c r="C54" s="7"/>
      <c r="D54" s="27"/>
      <c r="E54" s="7"/>
      <c r="F54" s="16"/>
      <c r="G54" s="16"/>
      <c r="H54" s="16"/>
      <c r="I54" s="8"/>
      <c r="J54" s="8"/>
    </row>
    <row r="55" spans="1:10" ht="13.5">
      <c r="A55" s="6"/>
      <c r="B55" s="15"/>
      <c r="C55" s="7"/>
      <c r="D55" s="7"/>
      <c r="E55" s="7"/>
      <c r="F55" s="16"/>
      <c r="G55" s="16"/>
      <c r="H55" s="16"/>
      <c r="I55" s="8"/>
      <c r="J55" s="8"/>
    </row>
    <row r="56" spans="1:10" ht="13.5">
      <c r="A56" s="6">
        <v>14</v>
      </c>
      <c r="B56" s="15" t="s">
        <v>26</v>
      </c>
      <c r="C56" s="7">
        <v>1800000</v>
      </c>
      <c r="D56" s="27"/>
      <c r="E56" s="7">
        <f>SUM(D58)</f>
        <v>0</v>
      </c>
      <c r="F56" s="16">
        <f>(E56*100)/C56</f>
        <v>0</v>
      </c>
      <c r="G56" s="16">
        <v>0.2</v>
      </c>
      <c r="H56" s="16">
        <v>0.2</v>
      </c>
      <c r="I56" s="8">
        <f>(H56*100)/G56-100</f>
        <v>0</v>
      </c>
      <c r="J56" s="8">
        <f>FLOOR(H56,0.00001)*E56</f>
        <v>0</v>
      </c>
    </row>
    <row r="57" spans="1:10" ht="13.5">
      <c r="A57" s="6"/>
      <c r="B57" s="15" t="s">
        <v>35</v>
      </c>
      <c r="C57" s="7"/>
      <c r="D57" s="27"/>
      <c r="E57" s="7"/>
      <c r="F57" s="16"/>
      <c r="G57" s="16"/>
      <c r="H57" s="16"/>
      <c r="I57" s="8"/>
      <c r="J57" s="8"/>
    </row>
    <row r="58" spans="1:10" ht="13.5">
      <c r="A58" s="6"/>
      <c r="B58" s="15"/>
      <c r="C58" s="7"/>
      <c r="D58" s="7"/>
      <c r="E58" s="7"/>
      <c r="F58" s="16"/>
      <c r="G58" s="16"/>
      <c r="H58" s="16"/>
      <c r="I58" s="8"/>
      <c r="J58" s="8"/>
    </row>
    <row r="59" spans="1:10" ht="13.5">
      <c r="A59" s="6">
        <v>15</v>
      </c>
      <c r="B59" s="15" t="s">
        <v>26</v>
      </c>
      <c r="C59" s="7">
        <v>1934501</v>
      </c>
      <c r="D59" s="27"/>
      <c r="E59" s="7">
        <f>SUM(D61)</f>
        <v>0</v>
      </c>
      <c r="F59" s="16">
        <f>(E59*100)/C59</f>
        <v>0</v>
      </c>
      <c r="G59" s="16">
        <v>0.2</v>
      </c>
      <c r="H59" s="16">
        <v>0.2</v>
      </c>
      <c r="I59" s="8">
        <f>(H59*100)/G59-100</f>
        <v>0</v>
      </c>
      <c r="J59" s="8">
        <f>FLOOR(H59,0.00001)*E59</f>
        <v>0</v>
      </c>
    </row>
    <row r="60" spans="1:10" ht="13.5">
      <c r="A60" s="6"/>
      <c r="B60" s="15" t="s">
        <v>35</v>
      </c>
      <c r="C60" s="7"/>
      <c r="D60" s="27"/>
      <c r="E60" s="7"/>
      <c r="F60" s="16"/>
      <c r="G60" s="16"/>
      <c r="H60" s="16"/>
      <c r="I60" s="8"/>
      <c r="J60" s="8"/>
    </row>
    <row r="61" spans="1:10" ht="13.5">
      <c r="A61" s="6"/>
      <c r="B61" s="15"/>
      <c r="C61" s="7"/>
      <c r="D61" s="7"/>
      <c r="E61" s="7"/>
      <c r="F61" s="16"/>
      <c r="G61" s="16"/>
      <c r="H61" s="16"/>
      <c r="I61" s="8"/>
      <c r="J61" s="8"/>
    </row>
    <row r="62" spans="1:10" ht="13.5">
      <c r="A62" s="6">
        <v>16</v>
      </c>
      <c r="B62" s="15" t="s">
        <v>26</v>
      </c>
      <c r="C62" s="7">
        <v>4493300</v>
      </c>
      <c r="D62" s="27"/>
      <c r="E62" s="7">
        <f>SUM(D64)</f>
        <v>0</v>
      </c>
      <c r="F62" s="16">
        <f>(E62*100)/C62</f>
        <v>0</v>
      </c>
      <c r="G62" s="16">
        <v>0.2</v>
      </c>
      <c r="H62" s="16">
        <v>0.2</v>
      </c>
      <c r="I62" s="8">
        <f>(H62*100)/G62-100</f>
        <v>0</v>
      </c>
      <c r="J62" s="8">
        <f>FLOOR(H62,0.00001)*E62</f>
        <v>0</v>
      </c>
    </row>
    <row r="63" spans="1:10" ht="13.5">
      <c r="A63" s="6"/>
      <c r="B63" s="15" t="s">
        <v>35</v>
      </c>
      <c r="C63" s="7"/>
      <c r="D63" s="27"/>
      <c r="E63" s="7"/>
      <c r="F63" s="16"/>
      <c r="G63" s="16"/>
      <c r="H63" s="16"/>
      <c r="I63" s="8"/>
      <c r="J63" s="8"/>
    </row>
    <row r="64" spans="1:10" ht="13.5">
      <c r="A64" s="6"/>
      <c r="B64" s="15"/>
      <c r="C64" s="7"/>
      <c r="D64" s="7"/>
      <c r="E64" s="7"/>
      <c r="F64" s="16"/>
      <c r="G64" s="16"/>
      <c r="H64" s="16"/>
      <c r="I64" s="8"/>
      <c r="J64" s="8"/>
    </row>
    <row r="65" spans="1:10" ht="13.5">
      <c r="A65" s="6">
        <v>17</v>
      </c>
      <c r="B65" s="15" t="s">
        <v>32</v>
      </c>
      <c r="C65" s="7">
        <v>3937828</v>
      </c>
      <c r="D65" s="27"/>
      <c r="E65" s="7">
        <f>SUM(D67)</f>
        <v>0</v>
      </c>
      <c r="F65" s="16">
        <f>(E65*100)/C65</f>
        <v>0</v>
      </c>
      <c r="G65" s="16">
        <v>0.2</v>
      </c>
      <c r="H65" s="16">
        <v>0.2</v>
      </c>
      <c r="I65" s="8">
        <f>(H65*100)/G65-100</f>
        <v>0</v>
      </c>
      <c r="J65" s="8">
        <f>FLOOR(H65,0.00001)*E65</f>
        <v>0</v>
      </c>
    </row>
    <row r="66" spans="1:10" ht="13.5">
      <c r="A66" s="6"/>
      <c r="B66" s="15" t="s">
        <v>35</v>
      </c>
      <c r="C66" s="7"/>
      <c r="D66" s="27"/>
      <c r="E66" s="7"/>
      <c r="F66" s="16"/>
      <c r="G66" s="16"/>
      <c r="H66" s="16"/>
      <c r="I66" s="8"/>
      <c r="J66" s="8"/>
    </row>
    <row r="67" spans="1:3" ht="13.5">
      <c r="A67" s="6"/>
      <c r="C67" s="19"/>
    </row>
    <row r="68" spans="1:10" ht="13.5">
      <c r="A68" s="23"/>
      <c r="B68" s="21" t="s">
        <v>19</v>
      </c>
      <c r="C68" s="25">
        <f>SUM(C18:C65)</f>
        <v>42955707</v>
      </c>
      <c r="D68" s="25">
        <f>SUM(D18:D65)</f>
        <v>2459500</v>
      </c>
      <c r="E68" s="25">
        <f>SUM(E18:E65)</f>
        <v>2459500</v>
      </c>
      <c r="F68" s="17">
        <f>(E68*100)/C68</f>
        <v>5.725665276560342</v>
      </c>
      <c r="G68" s="24"/>
      <c r="H68" s="24"/>
      <c r="I68" s="24"/>
      <c r="J68" s="25">
        <f>SUM(J14,J65)</f>
        <v>215574.50000000003</v>
      </c>
    </row>
    <row r="69" ht="12.75">
      <c r="C69" s="19"/>
    </row>
    <row r="70" spans="1:10" ht="13.5">
      <c r="A70" s="23"/>
      <c r="B70" s="21" t="s">
        <v>33</v>
      </c>
      <c r="C70" s="25">
        <f>SUM(C14,C68)</f>
        <v>45955707</v>
      </c>
      <c r="D70" s="25">
        <f>SUM(D14,D68)</f>
        <v>3354000</v>
      </c>
      <c r="E70" s="25">
        <f>SUM(E14,E68)</f>
        <v>3354000</v>
      </c>
      <c r="F70" s="17">
        <f>(E70*100)/C70</f>
        <v>7.298331848098866</v>
      </c>
      <c r="G70" s="24"/>
      <c r="H70" s="24"/>
      <c r="I70" s="24"/>
      <c r="J70" s="25">
        <f>SUM(J14,J68)</f>
        <v>431149.00000000006</v>
      </c>
    </row>
    <row r="71" spans="2:3" ht="13.5">
      <c r="B71" s="6"/>
      <c r="C71" s="19"/>
    </row>
    <row r="72" spans="2:3" ht="13.5">
      <c r="B72" s="6"/>
      <c r="C72" s="19"/>
    </row>
    <row r="73" spans="2:3" ht="13.5">
      <c r="B73" s="6"/>
      <c r="C73" s="19"/>
    </row>
    <row r="74" spans="2:5" ht="13.5">
      <c r="B74" s="6"/>
      <c r="C74" s="19"/>
      <c r="E74" t="s">
        <v>9</v>
      </c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</sheetData>
  <mergeCells count="2">
    <mergeCell ref="A9:J9"/>
    <mergeCell ref="A16:J16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2007-04-26T18:17:14Z</dcterms:modified>
  <cp:category/>
  <cp:version/>
  <cp:contentType/>
  <cp:contentStatus/>
</cp:coreProperties>
</file>