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80 VEP Milh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<sst xmlns="http://schemas.openxmlformats.org/spreadsheetml/2006/main" count="49" uniqueCount="34">
  <si>
    <t>BBSB - Bolsa de Mercadoria de Brasília</t>
  </si>
  <si>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</si>
  <si>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</si>
  <si>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</si>
  <si>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</si>
  <si>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</si>
  <si>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</si>
  <si>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</si>
  <si>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</si>
  <si>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</si>
  <si>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</si>
  <si>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</si>
  <si>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</si>
  <si>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</si>
  <si>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</si>
  <si>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</si>
  <si>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</si>
  <si>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</si>
  <si>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</si>
  <si>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MS</t>
  </si>
  <si>
    <t>Chapadao do Sul</t>
  </si>
  <si>
    <t>Costa Rica</t>
  </si>
  <si>
    <t>Rio Brilhante</t>
  </si>
  <si>
    <t>Media Regional</t>
  </si>
  <si>
    <t>Qtda</t>
  </si>
  <si>
    <t>Adquirida</t>
  </si>
  <si>
    <t>por BOLSA</t>
  </si>
  <si>
    <t>MT</t>
  </si>
  <si>
    <t>Rondonopolis</t>
  </si>
  <si>
    <t>Sinop</t>
  </si>
  <si>
    <t>BMR</t>
  </si>
  <si>
    <t>RETIRADO</t>
  </si>
  <si>
    <t>Sorriso</t>
  </si>
  <si>
    <t>AVISO DE VENDA DE MILHO EM GRÃOS – VEP Nº 280/07 - 25/04/2007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</si>
</sst>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7" xfId="20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2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5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5" width="14.851562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49.5" customHeight="1">
      <c r="A3" s="18" t="s">
        <v>33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2</v>
      </c>
      <c r="D5" s="22" t="s">
        <v>24</v>
      </c>
      <c r="E5" s="22" t="s">
        <v>2</v>
      </c>
      <c r="F5" s="4" t="s">
        <v>3</v>
      </c>
      <c r="G5" s="4" t="s">
        <v>4</v>
      </c>
      <c r="H5" s="4" t="s">
        <v>4</v>
      </c>
      <c r="I5" s="4" t="s">
        <v>3</v>
      </c>
      <c r="J5" s="4" t="s">
        <v>14</v>
      </c>
    </row>
    <row r="6" spans="1:10" ht="13.5">
      <c r="A6" s="9" t="s">
        <v>1</v>
      </c>
      <c r="B6" s="9" t="s">
        <v>18</v>
      </c>
      <c r="C6" s="5" t="s">
        <v>10</v>
      </c>
      <c r="D6" s="5" t="s">
        <v>25</v>
      </c>
      <c r="E6" s="22" t="s">
        <v>11</v>
      </c>
      <c r="F6" s="5" t="s">
        <v>5</v>
      </c>
      <c r="G6" s="5" t="s">
        <v>6</v>
      </c>
      <c r="H6" s="5" t="s">
        <v>7</v>
      </c>
      <c r="I6" s="5" t="s">
        <v>8</v>
      </c>
      <c r="J6" s="5"/>
    </row>
    <row r="7" spans="1:10" ht="13.5">
      <c r="A7" s="5"/>
      <c r="B7" s="5"/>
      <c r="C7" s="5" t="s">
        <v>13</v>
      </c>
      <c r="D7" s="5" t="s">
        <v>26</v>
      </c>
      <c r="E7" s="22" t="s">
        <v>13</v>
      </c>
      <c r="F7" s="5" t="s">
        <v>12</v>
      </c>
      <c r="G7" s="5" t="s">
        <v>12</v>
      </c>
      <c r="H7" s="5" t="s">
        <v>12</v>
      </c>
      <c r="I7" s="5" t="s">
        <v>12</v>
      </c>
      <c r="J7" s="5" t="s">
        <v>15</v>
      </c>
    </row>
    <row r="8" spans="1:10" ht="13.5">
      <c r="A8" s="10"/>
      <c r="B8" s="10"/>
      <c r="C8" s="10"/>
      <c r="D8" s="10"/>
      <c r="E8" s="10"/>
      <c r="F8" s="10"/>
      <c r="G8" s="10"/>
      <c r="H8" s="10"/>
      <c r="I8" s="10"/>
      <c r="J8" s="11"/>
    </row>
    <row r="9" spans="1:10" ht="13.5">
      <c r="A9" s="29" t="s">
        <v>19</v>
      </c>
      <c r="B9" s="30"/>
      <c r="C9" s="30"/>
      <c r="D9" s="30"/>
      <c r="E9" s="30"/>
      <c r="F9" s="30"/>
      <c r="G9" s="30"/>
      <c r="H9" s="30"/>
      <c r="I9" s="30"/>
      <c r="J9" s="31"/>
    </row>
    <row r="10" spans="1:10" ht="13.5">
      <c r="A10" s="10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3.5">
      <c r="A11" s="6">
        <v>1</v>
      </c>
      <c r="B11" s="15" t="s">
        <v>20</v>
      </c>
      <c r="C11" s="7">
        <v>3000000</v>
      </c>
      <c r="D11" s="20"/>
      <c r="E11" s="7">
        <f>SUM(D12)</f>
        <v>200000</v>
      </c>
      <c r="F11" s="16">
        <f>(E11*100)/C11</f>
        <v>6.666666666666667</v>
      </c>
      <c r="G11" s="16">
        <v>0.241</v>
      </c>
      <c r="H11" s="16">
        <v>0.241</v>
      </c>
      <c r="I11" s="8">
        <f>(H11*100)/G11-100</f>
        <v>0</v>
      </c>
      <c r="J11" s="8">
        <f>FLOOR(H11,0.00001)*E11</f>
        <v>48200.00000000001</v>
      </c>
    </row>
    <row r="12" spans="1:10" ht="13.5">
      <c r="A12" s="6"/>
      <c r="B12" s="15"/>
      <c r="C12" s="7" t="s">
        <v>30</v>
      </c>
      <c r="D12" s="20">
        <v>200000</v>
      </c>
      <c r="E12" s="7"/>
      <c r="F12" s="16"/>
      <c r="G12" s="16"/>
      <c r="H12" s="16"/>
      <c r="I12" s="8"/>
      <c r="J12" s="8"/>
    </row>
    <row r="13" spans="1:10" ht="13.5">
      <c r="A13" s="6"/>
      <c r="B13" s="15"/>
      <c r="C13" s="7"/>
      <c r="D13" s="7"/>
      <c r="E13" s="7"/>
      <c r="F13" s="16"/>
      <c r="G13" s="16"/>
      <c r="H13" s="16"/>
      <c r="I13" s="8"/>
      <c r="J13" s="8"/>
    </row>
    <row r="14" spans="1:10" ht="13.5">
      <c r="A14" s="6">
        <v>2</v>
      </c>
      <c r="B14" s="15" t="s">
        <v>21</v>
      </c>
      <c r="C14" s="7">
        <v>3000000</v>
      </c>
      <c r="D14" s="20"/>
      <c r="E14" s="7">
        <f>SUM(D15)</f>
        <v>0</v>
      </c>
      <c r="F14" s="16">
        <f>(E14*100)/C14</f>
        <v>0</v>
      </c>
      <c r="G14" s="16">
        <v>0.241</v>
      </c>
      <c r="H14" s="16">
        <v>0.241</v>
      </c>
      <c r="I14" s="8">
        <f>(H14*100)/G14-100</f>
        <v>0</v>
      </c>
      <c r="J14" s="8">
        <f>FLOOR(H14,0.00001)*E14</f>
        <v>0</v>
      </c>
    </row>
    <row r="15" spans="1:10" ht="13.5">
      <c r="A15" s="6"/>
      <c r="B15" s="15" t="s">
        <v>31</v>
      </c>
      <c r="C15" s="7"/>
      <c r="D15" s="20"/>
      <c r="E15" s="7"/>
      <c r="F15" s="16"/>
      <c r="G15" s="16"/>
      <c r="H15" s="16"/>
      <c r="I15" s="8"/>
      <c r="J15" s="8"/>
    </row>
    <row r="16" spans="1:10" ht="13.5">
      <c r="A16" s="6"/>
      <c r="B16" s="15"/>
      <c r="C16" s="7"/>
      <c r="D16" s="7"/>
      <c r="E16" s="7"/>
      <c r="F16" s="16"/>
      <c r="G16" s="16"/>
      <c r="H16" s="16"/>
      <c r="I16" s="8"/>
      <c r="J16" s="8"/>
    </row>
    <row r="17" spans="1:10" ht="13.5">
      <c r="A17" s="6">
        <v>3</v>
      </c>
      <c r="B17" s="15" t="s">
        <v>22</v>
      </c>
      <c r="C17" s="7">
        <v>1080000</v>
      </c>
      <c r="D17" s="20"/>
      <c r="E17" s="7">
        <f>SUM(D18)</f>
        <v>0</v>
      </c>
      <c r="F17" s="16">
        <f>(E17*100)/C17</f>
        <v>0</v>
      </c>
      <c r="G17" s="16">
        <v>0.241</v>
      </c>
      <c r="H17" s="16">
        <v>0.241</v>
      </c>
      <c r="I17" s="8">
        <f>(H17*100)/G17-100</f>
        <v>0</v>
      </c>
      <c r="J17" s="8">
        <f>FLOOR(H17,0.00001)*E17</f>
        <v>0</v>
      </c>
    </row>
    <row r="18" spans="1:10" ht="13.5">
      <c r="A18" s="6"/>
      <c r="B18" s="15" t="s">
        <v>31</v>
      </c>
      <c r="C18" s="7"/>
      <c r="D18" s="20"/>
      <c r="E18" s="7"/>
      <c r="F18" s="16"/>
      <c r="G18" s="16"/>
      <c r="H18" s="16"/>
      <c r="I18" s="8"/>
      <c r="J18" s="8"/>
    </row>
    <row r="19" spans="1:10" ht="13.5">
      <c r="A19" s="6"/>
      <c r="B19" s="15"/>
      <c r="C19" s="7"/>
      <c r="D19" s="7"/>
      <c r="E19" s="7"/>
      <c r="F19" s="16"/>
      <c r="G19" s="16"/>
      <c r="H19" s="16"/>
      <c r="I19" s="8"/>
      <c r="J19" s="8"/>
    </row>
    <row r="20" spans="1:10" ht="13.5">
      <c r="A20" s="12"/>
      <c r="B20" s="21" t="s">
        <v>23</v>
      </c>
      <c r="C20" s="14">
        <f>SUM(C11:C17)</f>
        <v>7080000</v>
      </c>
      <c r="D20" s="14">
        <f>SUM(D11:D17)</f>
        <v>200000</v>
      </c>
      <c r="E20" s="14">
        <f>SUM(E11:E17)</f>
        <v>200000</v>
      </c>
      <c r="F20" s="17">
        <f>(E20*100)/C20</f>
        <v>2.824858757062147</v>
      </c>
      <c r="G20" s="27"/>
      <c r="H20" s="27"/>
      <c r="I20" s="14"/>
      <c r="J20" s="26">
        <f>SUM(J11:J17)</f>
        <v>48200.00000000001</v>
      </c>
    </row>
    <row r="21" spans="1:10" ht="13.5">
      <c r="A21" s="6"/>
      <c r="B21" s="15"/>
      <c r="C21" s="7"/>
      <c r="D21" s="7"/>
      <c r="E21" s="7"/>
      <c r="F21" s="16"/>
      <c r="G21" s="16"/>
      <c r="H21" s="16"/>
      <c r="I21" s="8"/>
      <c r="J21" s="8"/>
    </row>
    <row r="22" spans="1:10" ht="13.5">
      <c r="A22" s="29" t="s">
        <v>27</v>
      </c>
      <c r="B22" s="30"/>
      <c r="C22" s="30"/>
      <c r="D22" s="30"/>
      <c r="E22" s="30"/>
      <c r="F22" s="30"/>
      <c r="G22" s="30"/>
      <c r="H22" s="30"/>
      <c r="I22" s="30"/>
      <c r="J22" s="31"/>
    </row>
    <row r="23" spans="1:10" ht="13.5">
      <c r="A23" s="6"/>
      <c r="B23" s="15"/>
      <c r="C23" s="7"/>
      <c r="D23" s="7"/>
      <c r="E23" s="7"/>
      <c r="F23" s="16"/>
      <c r="G23" s="16"/>
      <c r="H23" s="16"/>
      <c r="I23" s="8"/>
      <c r="J23" s="8"/>
    </row>
    <row r="24" spans="1:10" ht="13.5">
      <c r="A24" s="6">
        <v>4</v>
      </c>
      <c r="B24" s="15" t="s">
        <v>28</v>
      </c>
      <c r="C24" s="7">
        <v>1926178</v>
      </c>
      <c r="D24" s="28"/>
      <c r="E24" s="7">
        <f>SUM(D25)</f>
        <v>1000000</v>
      </c>
      <c r="F24" s="16">
        <f>(E24*100)/C24</f>
        <v>51.91628188049079</v>
      </c>
      <c r="G24" s="16">
        <v>0.2</v>
      </c>
      <c r="H24" s="16">
        <v>0.2</v>
      </c>
      <c r="I24" s="8">
        <f>(H24*100)/G24-100</f>
        <v>0</v>
      </c>
      <c r="J24" s="8">
        <f>FLOOR(H24,0.00001)*E24</f>
        <v>200000</v>
      </c>
    </row>
    <row r="25" spans="1:10" ht="13.5">
      <c r="A25" s="6"/>
      <c r="B25" s="15"/>
      <c r="C25" s="7" t="s">
        <v>30</v>
      </c>
      <c r="D25" s="28">
        <v>1000000</v>
      </c>
      <c r="E25" s="7"/>
      <c r="F25" s="16"/>
      <c r="G25" s="16"/>
      <c r="H25" s="16"/>
      <c r="I25" s="8"/>
      <c r="J25" s="8"/>
    </row>
    <row r="26" spans="1:10" ht="13.5">
      <c r="A26" s="6"/>
      <c r="B26" s="15"/>
      <c r="C26" s="7"/>
      <c r="D26" s="7"/>
      <c r="E26" s="7"/>
      <c r="F26" s="16"/>
      <c r="G26" s="16"/>
      <c r="H26" s="16"/>
      <c r="I26" s="8"/>
      <c r="J26" s="8"/>
    </row>
    <row r="27" spans="1:10" ht="13.5">
      <c r="A27" s="6">
        <v>5</v>
      </c>
      <c r="B27" s="15" t="s">
        <v>28</v>
      </c>
      <c r="C27" s="7">
        <v>1255548</v>
      </c>
      <c r="D27" s="28"/>
      <c r="E27" s="7">
        <f>SUM(D29)</f>
        <v>0</v>
      </c>
      <c r="F27" s="16">
        <f>(E27*100)/C27</f>
        <v>0</v>
      </c>
      <c r="G27" s="16">
        <v>0.2</v>
      </c>
      <c r="H27" s="16">
        <v>0.2</v>
      </c>
      <c r="I27" s="8">
        <f>(H27*100)/G27-100</f>
        <v>0</v>
      </c>
      <c r="J27" s="8">
        <f>FLOOR(H27,0.00001)*E27</f>
        <v>0</v>
      </c>
    </row>
    <row r="28" spans="1:10" ht="13.5">
      <c r="A28" s="6"/>
      <c r="B28" s="15" t="s">
        <v>31</v>
      </c>
      <c r="C28" s="7"/>
      <c r="D28" s="28"/>
      <c r="E28" s="7"/>
      <c r="F28" s="16"/>
      <c r="G28" s="16"/>
      <c r="H28" s="16"/>
      <c r="I28" s="8"/>
      <c r="J28" s="8"/>
    </row>
    <row r="29" spans="1:10" ht="13.5">
      <c r="A29" s="6"/>
      <c r="B29" s="15"/>
      <c r="C29" s="7"/>
      <c r="D29" s="7"/>
      <c r="E29" s="7"/>
      <c r="F29" s="16"/>
      <c r="G29" s="16"/>
      <c r="H29" s="16"/>
      <c r="I29" s="8"/>
      <c r="J29" s="8"/>
    </row>
    <row r="30" spans="1:10" ht="13.5">
      <c r="A30" s="6">
        <v>6</v>
      </c>
      <c r="B30" s="15" t="s">
        <v>28</v>
      </c>
      <c r="C30" s="7">
        <v>104695</v>
      </c>
      <c r="D30" s="28"/>
      <c r="E30" s="7">
        <f>SUM(D32)</f>
        <v>0</v>
      </c>
      <c r="F30" s="16">
        <f>(E30*100)/C30</f>
        <v>0</v>
      </c>
      <c r="G30" s="16">
        <v>0.2</v>
      </c>
      <c r="H30" s="16">
        <v>0.2</v>
      </c>
      <c r="I30" s="8">
        <f>(H30*100)/G30-100</f>
        <v>0</v>
      </c>
      <c r="J30" s="8">
        <f>FLOOR(H30,0.00001)*E30</f>
        <v>0</v>
      </c>
    </row>
    <row r="31" spans="1:10" ht="13.5">
      <c r="A31" s="6"/>
      <c r="B31" s="15" t="s">
        <v>31</v>
      </c>
      <c r="C31" s="7"/>
      <c r="D31" s="28"/>
      <c r="E31" s="7"/>
      <c r="F31" s="16"/>
      <c r="G31" s="16"/>
      <c r="H31" s="16"/>
      <c r="I31" s="8"/>
      <c r="J31" s="8"/>
    </row>
    <row r="32" spans="1:10" ht="13.5">
      <c r="A32" s="6"/>
      <c r="B32" s="15"/>
      <c r="C32" s="7"/>
      <c r="D32" s="7"/>
      <c r="E32" s="7"/>
      <c r="F32" s="16"/>
      <c r="G32" s="16"/>
      <c r="H32" s="16"/>
      <c r="I32" s="8"/>
      <c r="J32" s="8"/>
    </row>
    <row r="33" spans="1:10" ht="13.5">
      <c r="A33" s="6">
        <v>7</v>
      </c>
      <c r="B33" s="15" t="s">
        <v>29</v>
      </c>
      <c r="C33" s="7">
        <v>2000000</v>
      </c>
      <c r="D33" s="28"/>
      <c r="E33" s="7">
        <f>SUM(D34)</f>
        <v>0</v>
      </c>
      <c r="F33" s="16">
        <f>(E33*100)/C33</f>
        <v>0</v>
      </c>
      <c r="G33" s="16">
        <v>0.2</v>
      </c>
      <c r="H33" s="16">
        <v>0.2</v>
      </c>
      <c r="I33" s="8">
        <f>(H33*100)/G33-100</f>
        <v>0</v>
      </c>
      <c r="J33" s="8">
        <f>FLOOR(H33,0.00001)*E33</f>
        <v>0</v>
      </c>
    </row>
    <row r="34" spans="1:10" ht="13.5">
      <c r="A34" s="6"/>
      <c r="B34" s="15" t="s">
        <v>31</v>
      </c>
      <c r="C34" s="7"/>
      <c r="D34" s="7"/>
      <c r="E34" s="7"/>
      <c r="F34" s="16"/>
      <c r="G34" s="16"/>
      <c r="H34" s="16"/>
      <c r="I34" s="8"/>
      <c r="J34" s="8"/>
    </row>
    <row r="35" spans="1:10" ht="13.5">
      <c r="A35" s="6"/>
      <c r="B35" s="15"/>
      <c r="C35" s="7"/>
      <c r="D35" s="7"/>
      <c r="E35" s="7"/>
      <c r="F35" s="16"/>
      <c r="G35" s="16"/>
      <c r="H35" s="16"/>
      <c r="I35" s="8"/>
      <c r="J35" s="8"/>
    </row>
    <row r="36" spans="1:10" ht="13.5">
      <c r="A36" s="6">
        <v>8</v>
      </c>
      <c r="B36" s="15" t="s">
        <v>32</v>
      </c>
      <c r="C36" s="7">
        <v>2000000</v>
      </c>
      <c r="D36" s="28"/>
      <c r="E36" s="7">
        <f>SUM(D37)</f>
        <v>0</v>
      </c>
      <c r="F36" s="16">
        <f>(E36*100)/C36</f>
        <v>0</v>
      </c>
      <c r="G36" s="16">
        <v>0.2</v>
      </c>
      <c r="H36" s="16">
        <v>0.2</v>
      </c>
      <c r="I36" s="8">
        <f>(H36*100)/G36-100</f>
        <v>0</v>
      </c>
      <c r="J36" s="8">
        <f>FLOOR(H36,0.00001)*E36</f>
        <v>0</v>
      </c>
    </row>
    <row r="37" spans="1:10" ht="13.5">
      <c r="A37" s="6"/>
      <c r="B37" s="15" t="s">
        <v>31</v>
      </c>
      <c r="C37" s="7"/>
      <c r="D37" s="7"/>
      <c r="E37" s="7"/>
      <c r="F37" s="16"/>
      <c r="G37" s="16"/>
      <c r="H37" s="16"/>
      <c r="I37" s="8"/>
      <c r="J37" s="8"/>
    </row>
    <row r="38" spans="1:10" ht="13.5">
      <c r="A38" s="6"/>
      <c r="B38" s="15"/>
      <c r="C38" s="7"/>
      <c r="D38" s="7"/>
      <c r="E38" s="7"/>
      <c r="F38" s="16"/>
      <c r="G38" s="16"/>
      <c r="H38" s="16"/>
      <c r="I38" s="8"/>
      <c r="J38" s="8"/>
    </row>
    <row r="39" spans="1:10" ht="13.5">
      <c r="A39" s="12"/>
      <c r="B39" s="21" t="s">
        <v>16</v>
      </c>
      <c r="C39" s="13">
        <f>SUM(C24:C36)</f>
        <v>7286421</v>
      </c>
      <c r="D39" s="13">
        <f>SUM(D24:D36)</f>
        <v>1000000</v>
      </c>
      <c r="E39" s="13">
        <f>SUM(E24:E36)</f>
        <v>1000000</v>
      </c>
      <c r="F39" s="17">
        <f>(E39*100)/C39</f>
        <v>13.724158952660023</v>
      </c>
      <c r="G39" s="17"/>
      <c r="H39" s="14"/>
      <c r="I39" s="14"/>
      <c r="J39" s="13">
        <f>SUM(J24:J36)</f>
        <v>200000</v>
      </c>
    </row>
    <row r="40" ht="12.75">
      <c r="C40" s="19"/>
    </row>
    <row r="41" spans="1:10" ht="13.5">
      <c r="A41" s="23"/>
      <c r="B41" s="21" t="s">
        <v>17</v>
      </c>
      <c r="C41" s="25">
        <f>SUM(C20,C39)</f>
        <v>14366421</v>
      </c>
      <c r="D41" s="24"/>
      <c r="E41" s="25">
        <f>SUM(E39,E14:E34)</f>
        <v>2200000</v>
      </c>
      <c r="F41" s="17">
        <f>(E41*100)/C41</f>
        <v>15.313486915077876</v>
      </c>
      <c r="G41" s="24"/>
      <c r="H41" s="24"/>
      <c r="I41" s="24"/>
      <c r="J41" s="25">
        <f>SUM(J20,J39)</f>
        <v>248200</v>
      </c>
    </row>
    <row r="42" ht="12.75">
      <c r="C42" s="19"/>
    </row>
    <row r="43" ht="12.75">
      <c r="C43" s="19"/>
    </row>
    <row r="44" spans="2:3" ht="13.5">
      <c r="B44" s="6"/>
      <c r="C44" s="19"/>
    </row>
    <row r="45" spans="2:3" ht="13.5">
      <c r="B45" s="6"/>
      <c r="C45" s="19"/>
    </row>
    <row r="46" spans="2:3" ht="13.5">
      <c r="B46" s="6"/>
      <c r="C46" s="19"/>
    </row>
    <row r="47" spans="2:5" ht="13.5">
      <c r="B47" s="6"/>
      <c r="C47" s="19"/>
      <c r="E47" t="s">
        <v>9</v>
      </c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</sheetData>
  <mergeCells count="2">
    <mergeCell ref="A9:J9"/>
    <mergeCell ref="A22:J2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2007-04-26T18:22:44Z</dcterms:modified>
  <cp:category/>
  <cp:version/>
  <cp:contentType/>
  <cp:contentStatus/>
</cp:coreProperties>
</file>