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<sst xmlns="http://schemas.openxmlformats.org/spreadsheetml/2006/main" count="36" uniqueCount="28">
  <si>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</si>
  <si>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</si>
  <si>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</si>
  <si>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</si>
  <si>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</si>
  <si>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</si>
  <si>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</si>
  <si>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</si>
  <si>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</si>
  <si>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</si>
  <si>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</si>
  <si>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</si>
  <si>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Ofertada</t>
  </si>
  <si>
    <t>Vendida</t>
  </si>
  <si>
    <t>(%)</t>
  </si>
  <si>
    <t>Adquirida</t>
  </si>
  <si>
    <t>Por BOLSA</t>
  </si>
  <si>
    <t>AVISO DE VENDA DE CONTRATO DE OPÇÃO DE VENDA DE ARROZ EM CASCA Nº 244/07 - 18/04/2007</t>
  </si>
  <si>
    <t>RS</t>
  </si>
  <si>
    <t>(ct)</t>
  </si>
  <si>
    <t>SC</t>
  </si>
  <si>
    <t>Valor</t>
  </si>
  <si>
    <t>(R$)</t>
  </si>
  <si>
    <t>BBSB</t>
  </si>
  <si>
    <t>BIMU</t>
  </si>
  <si>
    <t>BMS</t>
  </si>
  <si>
    <t>BBM RS</t>
  </si>
  <si>
    <t>BNM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</si>
</sst>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170" fontId="1" fillId="0" borderId="3" xfId="18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70" fontId="1" fillId="2" borderId="3" xfId="18" applyNumberFormat="1" applyFont="1" applyFill="1" applyBorder="1" applyAlignment="1">
      <alignment/>
    </xf>
    <xf numFmtId="43" fontId="1" fillId="2" borderId="3" xfId="18" applyFont="1" applyFill="1" applyBorder="1" applyAlignment="1">
      <alignment/>
    </xf>
    <xf numFmtId="170" fontId="1" fillId="2" borderId="6" xfId="18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81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workbookViewId="0" topLeftCell="A1">
      <selection activeCell="J19" sqref="J19"/>
    </sheetView>
  </sheetViews>
  <sheetFormatPr defaultColWidth="9.140625" defaultRowHeight="12.75"/>
  <cols>
    <col min="2" max="3" width="16.00390625" style="0" bestFit="1" customWidth="1"/>
    <col min="4" max="4" width="16.00390625" style="0" customWidth="1"/>
    <col min="5" max="5" width="12.421875" style="0" bestFit="1" customWidth="1"/>
    <col min="6" max="6" width="12.140625" style="0" customWidth="1"/>
    <col min="7" max="7" width="14.57421875" style="0" customWidth="1"/>
    <col min="8" max="8" width="12.421875" style="0" bestFit="1" customWidth="1"/>
    <col min="9" max="9" width="13.7109375" style="0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29.25" customHeight="1">
      <c r="A3" s="11" t="s">
        <v>17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D5" s="4" t="s">
        <v>3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21</v>
      </c>
    </row>
    <row r="6" spans="1:10" ht="13.5">
      <c r="A6" s="10" t="s">
        <v>1</v>
      </c>
      <c r="B6" s="10" t="s">
        <v>2</v>
      </c>
      <c r="C6" s="5" t="s">
        <v>12</v>
      </c>
      <c r="D6" s="5" t="s">
        <v>15</v>
      </c>
      <c r="E6" s="5" t="s">
        <v>13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19</v>
      </c>
      <c r="D7" s="5" t="s">
        <v>16</v>
      </c>
      <c r="E7" s="5" t="s">
        <v>19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22</v>
      </c>
    </row>
    <row r="8" spans="1:10" ht="13.5">
      <c r="A8" s="12"/>
      <c r="B8" s="12"/>
      <c r="C8" s="12"/>
      <c r="D8" s="12"/>
      <c r="E8" s="12"/>
      <c r="F8" s="12"/>
      <c r="G8" s="12"/>
      <c r="H8" s="12"/>
      <c r="I8" s="12"/>
      <c r="J8" s="13"/>
    </row>
    <row r="9" spans="1:10" ht="13.5">
      <c r="A9" s="6">
        <v>1</v>
      </c>
      <c r="B9" s="6" t="s">
        <v>18</v>
      </c>
      <c r="C9" s="7">
        <v>3330</v>
      </c>
      <c r="D9" s="7"/>
      <c r="E9" s="7">
        <f>SUM(D10:D13)</f>
        <v>3161</v>
      </c>
      <c r="F9" s="8">
        <f>(E9*100)/C9</f>
        <v>94.92492492492492</v>
      </c>
      <c r="G9" s="8">
        <v>98.85</v>
      </c>
      <c r="H9" s="8">
        <v>75.61</v>
      </c>
      <c r="I9" s="8">
        <f>(H9*100)/G9-100</f>
        <v>-23.51036924633283</v>
      </c>
      <c r="J9" s="8">
        <f>FLOOR(H9,0.00001)*E9</f>
        <v>239003.21</v>
      </c>
    </row>
    <row r="10" spans="1:10" ht="13.5">
      <c r="A10" s="6"/>
      <c r="B10" s="14" t="s">
        <v>23</v>
      </c>
      <c r="C10" s="7"/>
      <c r="D10" s="7">
        <v>65</v>
      </c>
      <c r="E10" s="7"/>
      <c r="F10" s="8"/>
      <c r="G10" s="8"/>
      <c r="H10" s="8"/>
      <c r="I10" s="8"/>
      <c r="J10" s="8"/>
    </row>
    <row r="11" spans="1:10" ht="13.5">
      <c r="A11" s="6"/>
      <c r="B11" s="14" t="s">
        <v>24</v>
      </c>
      <c r="C11" s="7"/>
      <c r="D11" s="7">
        <v>367</v>
      </c>
      <c r="E11" s="7"/>
      <c r="F11" s="8"/>
      <c r="G11" s="8"/>
      <c r="H11" s="8"/>
      <c r="I11" s="8"/>
      <c r="J11" s="8"/>
    </row>
    <row r="12" spans="1:10" ht="13.5">
      <c r="A12" s="6"/>
      <c r="B12" s="14" t="s">
        <v>25</v>
      </c>
      <c r="C12" s="7"/>
      <c r="D12" s="7">
        <v>1259</v>
      </c>
      <c r="E12" s="7"/>
      <c r="F12" s="8"/>
      <c r="G12" s="8"/>
      <c r="H12" s="8"/>
      <c r="I12" s="8"/>
      <c r="J12" s="8"/>
    </row>
    <row r="13" spans="1:10" ht="13.5">
      <c r="A13" s="6"/>
      <c r="B13" s="14" t="s">
        <v>26</v>
      </c>
      <c r="C13" s="7"/>
      <c r="D13" s="7">
        <v>1470</v>
      </c>
      <c r="E13" s="7"/>
      <c r="F13" s="8"/>
      <c r="G13" s="8"/>
      <c r="H13" s="8"/>
      <c r="I13" s="8"/>
      <c r="J13" s="8"/>
    </row>
    <row r="14" spans="1:9" ht="13.5">
      <c r="A14" s="6"/>
      <c r="B14" s="6"/>
      <c r="C14" s="7"/>
      <c r="D14" s="7"/>
      <c r="E14" s="7"/>
      <c r="F14" s="8"/>
      <c r="G14" s="8"/>
      <c r="H14" s="8"/>
      <c r="I14" s="8"/>
    </row>
    <row r="15" spans="1:10" ht="13.5">
      <c r="A15" s="6">
        <v>2</v>
      </c>
      <c r="B15" s="6" t="s">
        <v>20</v>
      </c>
      <c r="C15" s="7">
        <v>100</v>
      </c>
      <c r="D15" s="7"/>
      <c r="E15" s="7">
        <f>SUM(D16)</f>
        <v>100</v>
      </c>
      <c r="F15" s="8">
        <f>(E15*100)/C15</f>
        <v>100</v>
      </c>
      <c r="G15" s="8">
        <v>68.85</v>
      </c>
      <c r="H15" s="8">
        <v>68.85</v>
      </c>
      <c r="I15" s="8">
        <f>(H15*100)/G15-100</f>
        <v>0</v>
      </c>
      <c r="J15" s="8">
        <f>FLOOR(H15,0.00001)*E15</f>
        <v>6885.000000000001</v>
      </c>
    </row>
    <row r="16" spans="1:10" ht="13.5">
      <c r="A16" s="6"/>
      <c r="B16" s="14" t="s">
        <v>27</v>
      </c>
      <c r="C16" s="7"/>
      <c r="D16" s="7">
        <v>100</v>
      </c>
      <c r="E16" s="7"/>
      <c r="F16" s="8"/>
      <c r="G16" s="8"/>
      <c r="H16" s="8"/>
      <c r="I16" s="8"/>
      <c r="J16" s="8"/>
    </row>
    <row r="17" spans="1:10" ht="13.5">
      <c r="A17" s="6"/>
      <c r="B17" s="6"/>
      <c r="C17" s="7"/>
      <c r="D17" s="7"/>
      <c r="E17" s="7"/>
      <c r="F17" s="8"/>
      <c r="G17" s="8"/>
      <c r="H17" s="7"/>
      <c r="I17" s="7"/>
      <c r="J17" s="9"/>
    </row>
    <row r="18" spans="1:10" ht="13.5">
      <c r="A18" s="15"/>
      <c r="B18" s="16" t="s">
        <v>10</v>
      </c>
      <c r="C18" s="17">
        <f>SUM(C9:C17)</f>
        <v>3430</v>
      </c>
      <c r="D18" s="17"/>
      <c r="E18" s="17">
        <f>SUM(E9:E17)</f>
        <v>3261</v>
      </c>
      <c r="F18" s="18">
        <f>(E18*100)/C18</f>
        <v>95.07288629737609</v>
      </c>
      <c r="G18" s="18"/>
      <c r="H18" s="18"/>
      <c r="I18" s="18"/>
      <c r="J18" s="19">
        <f>SUM(J9:J17)</f>
        <v>245888.21</v>
      </c>
    </row>
    <row r="23" ht="13.5">
      <c r="B23" s="6"/>
    </row>
    <row r="24" ht="13.5">
      <c r="B24" s="6"/>
    </row>
    <row r="25" ht="13.5">
      <c r="B25" s="6"/>
    </row>
    <row r="26" spans="2:5" ht="13.5">
      <c r="B26" s="6"/>
      <c r="E26" t="s">
        <v>11</v>
      </c>
    </row>
  </sheetData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2007-04-18T14:01:51Z</dcterms:modified>
  <cp:category/>
  <cp:version/>
  <cp:contentType/>
  <cp:contentStatus/>
</cp:coreProperties>
</file>