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<sst xmlns="http://schemas.openxmlformats.org/spreadsheetml/2006/main" count="66" uniqueCount="41">
  <si>
    <t>BBSB - Bolsa de Mercadoria de Brasília</t>
  </si>
  <si>
    <t>Lote</t>
  </si>
  <si>
    <t>Praça</t>
  </si>
  <si>
    <t>Qtd.</t>
  </si>
  <si>
    <t>Percent.</t>
  </si>
  <si>
    <t>Preço de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</si>
  <si>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</si>
  <si>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</si>
  <si>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</si>
  <si>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</si>
  <si>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</si>
  <si>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</si>
  <si>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</si>
  <si>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</si>
  <si>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</si>
  <si>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</si>
  <si>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</si>
  <si>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</si>
  <si>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Sinop</t>
  </si>
  <si>
    <t>Aviso de Venda de Milho - 218/2007 de 05/04/2007</t>
  </si>
  <si>
    <t>RO</t>
  </si>
  <si>
    <t>Totais/Médias RO</t>
  </si>
  <si>
    <t xml:space="preserve">Campo Verde </t>
  </si>
  <si>
    <t>Cláudia</t>
  </si>
  <si>
    <t>Guaranta Do Norte</t>
  </si>
  <si>
    <t>Nova Atum</t>
  </si>
  <si>
    <t>Porto Dos Gaúchos</t>
  </si>
  <si>
    <t>Sapezal</t>
  </si>
  <si>
    <t>Vera</t>
  </si>
  <si>
    <t>Vilhena</t>
  </si>
  <si>
    <t>0,200</t>
  </si>
  <si>
    <t>0,250</t>
  </si>
  <si>
    <t>BCMMT</t>
  </si>
  <si>
    <t>BNM</t>
  </si>
  <si>
    <t>Lucas Do Rio Verde Retirado</t>
  </si>
  <si>
    <t>BMCS</t>
  </si>
  <si>
    <t>BCMS</t>
  </si>
  <si>
    <t>Sapezal Retirado</t>
  </si>
  <si>
    <t>Tapura Retirado</t>
  </si>
  <si>
    <t>BBO</t>
  </si>
  <si>
    <t>BBM UB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</si>
</sst>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4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3" fontId="2" fillId="0" borderId="1" xfId="18" applyFont="1" applyBorder="1" applyAlignment="1">
      <alignment/>
    </xf>
    <xf numFmtId="43" fontId="2" fillId="0" borderId="0" xfId="18" applyFont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18" applyNumberFormat="1" applyFont="1" applyAlignment="1">
      <alignment horizontal="center" vertical="center"/>
    </xf>
    <xf numFmtId="172" fontId="2" fillId="0" borderId="1" xfId="18" applyNumberFormat="1" applyFont="1" applyBorder="1" applyAlignment="1">
      <alignment horizontal="center" vertical="center"/>
    </xf>
    <xf numFmtId="170" fontId="2" fillId="0" borderId="0" xfId="18" applyNumberFormat="1" applyFont="1" applyAlignment="1">
      <alignment horizontal="center" vertical="center"/>
    </xf>
    <xf numFmtId="170" fontId="2" fillId="0" borderId="1" xfId="18" applyNumberFormat="1" applyFont="1" applyBorder="1" applyAlignment="1">
      <alignment horizontal="center" vertical="center"/>
    </xf>
    <xf numFmtId="170" fontId="0" fillId="0" borderId="0" xfId="18" applyNumberFormat="1" applyAlignment="1">
      <alignment horizontal="center" vertical="center"/>
    </xf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170" fontId="2" fillId="2" borderId="4" xfId="0" applyNumberFormat="1" applyFont="1" applyFill="1" applyBorder="1" applyAlignment="1">
      <alignment horizontal="centerContinuous"/>
    </xf>
    <xf numFmtId="43" fontId="2" fillId="2" borderId="4" xfId="0" applyNumberFormat="1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171" fontId="2" fillId="0" borderId="7" xfId="18" applyNumberFormat="1" applyFont="1" applyBorder="1" applyAlignment="1">
      <alignment/>
    </xf>
    <xf numFmtId="43" fontId="2" fillId="0" borderId="7" xfId="18" applyFont="1" applyBorder="1" applyAlignment="1">
      <alignment/>
    </xf>
    <xf numFmtId="170" fontId="2" fillId="0" borderId="7" xfId="18" applyNumberFormat="1" applyFont="1" applyBorder="1" applyAlignment="1">
      <alignment horizontal="center" vertical="center"/>
    </xf>
    <xf numFmtId="172" fontId="2" fillId="0" borderId="7" xfId="18" applyNumberFormat="1" applyFont="1" applyBorder="1" applyAlignment="1">
      <alignment horizontal="center" vertical="center"/>
    </xf>
    <xf numFmtId="43" fontId="2" fillId="0" borderId="8" xfId="18" applyFon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/>
    </xf>
    <xf numFmtId="171" fontId="2" fillId="0" borderId="0" xfId="18" applyNumberFormat="1" applyFont="1" applyBorder="1" applyAlignment="1">
      <alignment/>
    </xf>
    <xf numFmtId="43" fontId="2" fillId="0" borderId="0" xfId="18" applyFont="1" applyBorder="1" applyAlignment="1">
      <alignment/>
    </xf>
    <xf numFmtId="170" fontId="2" fillId="0" borderId="0" xfId="18" applyNumberFormat="1" applyFont="1" applyBorder="1" applyAlignment="1">
      <alignment horizontal="center" vertical="center"/>
    </xf>
    <xf numFmtId="172" fontId="2" fillId="0" borderId="0" xfId="18" applyNumberFormat="1" applyFont="1" applyBorder="1" applyAlignment="1">
      <alignment horizontal="center" vertical="center"/>
    </xf>
    <xf numFmtId="43" fontId="2" fillId="0" borderId="10" xfId="18" applyFont="1" applyBorder="1" applyAlignment="1">
      <alignment/>
    </xf>
    <xf numFmtId="0" fontId="2" fillId="0" borderId="11" xfId="0" applyFont="1" applyBorder="1" applyAlignment="1">
      <alignment horizontal="center"/>
    </xf>
    <xf numFmtId="171" fontId="2" fillId="0" borderId="1" xfId="18" applyNumberFormat="1" applyFont="1" applyBorder="1" applyAlignment="1">
      <alignment/>
    </xf>
    <xf numFmtId="43" fontId="2" fillId="0" borderId="12" xfId="18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171" fontId="2" fillId="0" borderId="4" xfId="18" applyNumberFormat="1" applyFont="1" applyBorder="1" applyAlignment="1">
      <alignment/>
    </xf>
    <xf numFmtId="43" fontId="2" fillId="0" borderId="4" xfId="18" applyFont="1" applyBorder="1" applyAlignment="1">
      <alignment/>
    </xf>
    <xf numFmtId="170" fontId="2" fillId="0" borderId="4" xfId="18" applyNumberFormat="1" applyFont="1" applyBorder="1" applyAlignment="1">
      <alignment horizontal="center" vertical="center"/>
    </xf>
    <xf numFmtId="172" fontId="2" fillId="0" borderId="4" xfId="18" applyNumberFormat="1" applyFont="1" applyBorder="1" applyAlignment="1">
      <alignment horizontal="center" vertical="center"/>
    </xf>
    <xf numFmtId="43" fontId="2" fillId="0" borderId="5" xfId="18" applyFont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71" fontId="2" fillId="2" borderId="4" xfId="18" applyNumberFormat="1" applyFont="1" applyFill="1" applyBorder="1" applyAlignment="1">
      <alignment/>
    </xf>
    <xf numFmtId="43" fontId="2" fillId="2" borderId="4" xfId="18" applyFont="1" applyFill="1" applyBorder="1" applyAlignment="1">
      <alignment/>
    </xf>
    <xf numFmtId="170" fontId="2" fillId="2" borderId="4" xfId="18" applyNumberFormat="1" applyFont="1" applyFill="1" applyBorder="1" applyAlignment="1">
      <alignment horizontal="center" vertical="center"/>
    </xf>
    <xf numFmtId="172" fontId="2" fillId="2" borderId="4" xfId="18" applyNumberFormat="1" applyFont="1" applyFill="1" applyBorder="1" applyAlignment="1">
      <alignment horizontal="center" vertical="center"/>
    </xf>
    <xf numFmtId="43" fontId="2" fillId="2" borderId="5" xfId="18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171" fontId="2" fillId="2" borderId="7" xfId="18" applyNumberFormat="1" applyFont="1" applyFill="1" applyBorder="1" applyAlignment="1">
      <alignment/>
    </xf>
    <xf numFmtId="43" fontId="2" fillId="2" borderId="7" xfId="18" applyFont="1" applyFill="1" applyBorder="1" applyAlignment="1">
      <alignment/>
    </xf>
    <xf numFmtId="170" fontId="2" fillId="2" borderId="7" xfId="18" applyNumberFormat="1" applyFont="1" applyFill="1" applyBorder="1" applyAlignment="1">
      <alignment horizontal="center" vertical="center"/>
    </xf>
    <xf numFmtId="172" fontId="2" fillId="2" borderId="7" xfId="18" applyNumberFormat="1" applyFont="1" applyFill="1" applyBorder="1" applyAlignment="1">
      <alignment horizontal="center" vertical="center"/>
    </xf>
    <xf numFmtId="43" fontId="2" fillId="2" borderId="8" xfId="18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171" fontId="2" fillId="2" borderId="1" xfId="18" applyNumberFormat="1" applyFont="1" applyFill="1" applyBorder="1" applyAlignment="1">
      <alignment/>
    </xf>
    <xf numFmtId="43" fontId="2" fillId="2" borderId="1" xfId="18" applyFont="1" applyFill="1" applyBorder="1" applyAlignment="1">
      <alignment/>
    </xf>
    <xf numFmtId="170" fontId="2" fillId="2" borderId="1" xfId="18" applyNumberFormat="1" applyFont="1" applyFill="1" applyBorder="1" applyAlignment="1">
      <alignment horizontal="center" vertical="center"/>
    </xf>
    <xf numFmtId="172" fontId="2" fillId="2" borderId="1" xfId="18" applyNumberFormat="1" applyFont="1" applyFill="1" applyBorder="1" applyAlignment="1">
      <alignment horizontal="center" vertical="center"/>
    </xf>
    <xf numFmtId="43" fontId="2" fillId="2" borderId="12" xfId="18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171" fontId="2" fillId="2" borderId="0" xfId="18" applyNumberFormat="1" applyFont="1" applyFill="1" applyBorder="1" applyAlignment="1">
      <alignment/>
    </xf>
    <xf numFmtId="43" fontId="2" fillId="2" borderId="0" xfId="18" applyFont="1" applyFill="1" applyBorder="1" applyAlignment="1">
      <alignment/>
    </xf>
    <xf numFmtId="170" fontId="2" fillId="2" borderId="0" xfId="18" applyNumberFormat="1" applyFont="1" applyFill="1" applyBorder="1" applyAlignment="1">
      <alignment horizontal="center" vertical="center"/>
    </xf>
    <xf numFmtId="172" fontId="2" fillId="2" borderId="0" xfId="18" applyNumberFormat="1" applyFont="1" applyFill="1" applyBorder="1" applyAlignment="1">
      <alignment horizontal="center" vertical="center"/>
    </xf>
    <xf numFmtId="43" fontId="2" fillId="2" borderId="10" xfId="18" applyFont="1" applyFill="1" applyBorder="1" applyAlignment="1">
      <alignment/>
    </xf>
    <xf numFmtId="171" fontId="2" fillId="0" borderId="0" xfId="0" applyNumberFormat="1" applyFont="1" applyBorder="1" applyAlignment="1">
      <alignment/>
    </xf>
    <xf numFmtId="43" fontId="2" fillId="0" borderId="1" xfId="18" applyFont="1" applyBorder="1" applyAlignment="1">
      <alignment/>
    </xf>
    <xf numFmtId="171" fontId="2" fillId="2" borderId="4" xfId="0" applyNumberFormat="1" applyFont="1" applyFill="1" applyBorder="1" applyAlignment="1">
      <alignment/>
    </xf>
    <xf numFmtId="43" fontId="2" fillId="2" borderId="5" xfId="18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C48" sqref="C48"/>
    </sheetView>
  </sheetViews>
  <sheetFormatPr defaultColWidth="9.140625" defaultRowHeight="12.75"/>
  <cols>
    <col min="1" max="1" width="5.7109375" style="1" customWidth="1"/>
    <col min="2" max="2" width="32.57421875" style="0" bestFit="1" customWidth="1"/>
    <col min="3" max="4" width="15.7109375" style="0" customWidth="1"/>
    <col min="5" max="7" width="10.7109375" style="0" customWidth="1"/>
    <col min="8" max="8" width="11.28125" style="0" bestFit="1" customWidth="1"/>
  </cols>
  <sheetData>
    <row r="1" spans="1:8" s="2" customFormat="1" ht="19.5">
      <c r="A1" s="12" t="s">
        <v>0</v>
      </c>
      <c r="B1" s="3"/>
      <c r="C1" s="3"/>
      <c r="D1" s="3"/>
      <c r="E1" s="3"/>
      <c r="F1" s="3"/>
      <c r="G1" s="3"/>
      <c r="H1" s="3"/>
    </row>
    <row r="2" spans="1:8" s="2" customFormat="1" ht="19.5">
      <c r="A2" s="12" t="s">
        <v>19</v>
      </c>
      <c r="B2" s="3"/>
      <c r="C2" s="3"/>
      <c r="D2" s="3"/>
      <c r="E2" s="3"/>
      <c r="F2" s="3"/>
      <c r="G2" s="3"/>
      <c r="H2" s="3"/>
    </row>
    <row r="3" spans="1:8" s="2" customFormat="1" ht="13.5">
      <c r="A3" s="3"/>
      <c r="B3" s="3"/>
      <c r="C3" s="3"/>
      <c r="D3" s="3"/>
      <c r="E3" s="3"/>
      <c r="F3" s="3"/>
      <c r="G3" s="3"/>
      <c r="H3" s="3"/>
    </row>
    <row r="4" spans="1:8" ht="13.5">
      <c r="A4" s="13"/>
      <c r="B4" s="13"/>
      <c r="C4" s="13" t="s">
        <v>3</v>
      </c>
      <c r="D4" s="13" t="s">
        <v>3</v>
      </c>
      <c r="E4" s="13" t="s">
        <v>4</v>
      </c>
      <c r="F4" s="13" t="s">
        <v>5</v>
      </c>
      <c r="G4" s="13" t="s">
        <v>5</v>
      </c>
      <c r="H4" s="13" t="s">
        <v>4</v>
      </c>
    </row>
    <row r="5" spans="1:8" ht="13.5">
      <c r="A5" s="13" t="s">
        <v>1</v>
      </c>
      <c r="B5" s="13" t="s">
        <v>2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</row>
    <row r="6" spans="1:8" ht="13.5">
      <c r="A6" s="13"/>
      <c r="B6" s="13"/>
      <c r="C6" s="13" t="s">
        <v>13</v>
      </c>
      <c r="D6" s="13" t="s">
        <v>13</v>
      </c>
      <c r="E6" s="13" t="s">
        <v>14</v>
      </c>
      <c r="F6" s="13" t="s">
        <v>15</v>
      </c>
      <c r="G6" s="13" t="s">
        <v>15</v>
      </c>
      <c r="H6" s="13" t="s">
        <v>14</v>
      </c>
    </row>
    <row r="7" spans="1:8" ht="13.5">
      <c r="A7" s="14"/>
      <c r="B7" s="14"/>
      <c r="C7" s="14"/>
      <c r="D7" s="14"/>
      <c r="E7" s="14"/>
      <c r="F7" s="14"/>
      <c r="G7" s="14"/>
      <c r="H7" s="14"/>
    </row>
    <row r="8" spans="1:8" ht="13.5">
      <c r="A8" s="20" t="s">
        <v>16</v>
      </c>
      <c r="B8" s="21"/>
      <c r="C8" s="22"/>
      <c r="D8" s="22"/>
      <c r="E8" s="21"/>
      <c r="F8" s="23"/>
      <c r="G8" s="21"/>
      <c r="H8" s="24"/>
    </row>
    <row r="9" spans="1:8" ht="13.5">
      <c r="A9" s="25">
        <v>1</v>
      </c>
      <c r="B9" s="26" t="s">
        <v>22</v>
      </c>
      <c r="C9" s="27">
        <v>4802498</v>
      </c>
      <c r="D9" s="27">
        <f>SUM(D10:D11)</f>
        <v>1420000</v>
      </c>
      <c r="E9" s="28">
        <f>(D9*100)/C9</f>
        <v>29.567945681601532</v>
      </c>
      <c r="F9" s="29" t="s">
        <v>30</v>
      </c>
      <c r="G9" s="30">
        <v>0.2</v>
      </c>
      <c r="H9" s="31">
        <f>((G9*100)/F9)-100</f>
        <v>0</v>
      </c>
    </row>
    <row r="10" spans="1:8" ht="13.5">
      <c r="A10" s="32"/>
      <c r="B10" s="33"/>
      <c r="C10" s="34" t="s">
        <v>32</v>
      </c>
      <c r="D10" s="34">
        <v>820000</v>
      </c>
      <c r="E10" s="35"/>
      <c r="F10" s="36"/>
      <c r="G10" s="37"/>
      <c r="H10" s="38"/>
    </row>
    <row r="11" spans="1:8" ht="13.5">
      <c r="A11" s="39"/>
      <c r="B11" s="9"/>
      <c r="C11" s="40" t="s">
        <v>33</v>
      </c>
      <c r="D11" s="40">
        <v>600000</v>
      </c>
      <c r="E11" s="10"/>
      <c r="F11" s="18"/>
      <c r="G11" s="16"/>
      <c r="H11" s="41"/>
    </row>
    <row r="12" spans="1:8" ht="13.5">
      <c r="A12" s="49">
        <v>2</v>
      </c>
      <c r="B12" s="50" t="s">
        <v>23</v>
      </c>
      <c r="C12" s="51">
        <v>1300000</v>
      </c>
      <c r="D12" s="51">
        <v>0</v>
      </c>
      <c r="E12" s="52">
        <f>(D12*100)/C12</f>
        <v>0</v>
      </c>
      <c r="F12" s="53" t="s">
        <v>30</v>
      </c>
      <c r="G12" s="54">
        <v>0</v>
      </c>
      <c r="H12" s="55">
        <f aca="true" t="shared" si="0" ref="H12:H30">((G12*100)/F12)-100</f>
        <v>-100</v>
      </c>
    </row>
    <row r="13" spans="1:8" ht="13.5">
      <c r="A13" s="25">
        <v>3</v>
      </c>
      <c r="B13" s="26" t="s">
        <v>24</v>
      </c>
      <c r="C13" s="27">
        <v>476247</v>
      </c>
      <c r="D13" s="27">
        <v>476247</v>
      </c>
      <c r="E13" s="28">
        <f aca="true" t="shared" si="1" ref="E13:E30">(D13*100)/C13</f>
        <v>100</v>
      </c>
      <c r="F13" s="29" t="s">
        <v>30</v>
      </c>
      <c r="G13" s="30">
        <v>0.2</v>
      </c>
      <c r="H13" s="31">
        <f t="shared" si="0"/>
        <v>0</v>
      </c>
    </row>
    <row r="14" spans="1:8" ht="13.5">
      <c r="A14" s="39"/>
      <c r="B14" s="9"/>
      <c r="C14" s="40" t="s">
        <v>32</v>
      </c>
      <c r="D14" s="40">
        <v>476247</v>
      </c>
      <c r="E14" s="10"/>
      <c r="F14" s="18"/>
      <c r="G14" s="16"/>
      <c r="H14" s="41"/>
    </row>
    <row r="15" spans="1:8" ht="13.5">
      <c r="A15" s="49">
        <v>4</v>
      </c>
      <c r="B15" s="50" t="s">
        <v>34</v>
      </c>
      <c r="C15" s="51">
        <v>3000000</v>
      </c>
      <c r="D15" s="51">
        <v>0</v>
      </c>
      <c r="E15" s="52">
        <f t="shared" si="1"/>
        <v>0</v>
      </c>
      <c r="F15" s="53" t="s">
        <v>30</v>
      </c>
      <c r="G15" s="54">
        <v>0</v>
      </c>
      <c r="H15" s="55">
        <f t="shared" si="0"/>
        <v>-100</v>
      </c>
    </row>
    <row r="16" spans="1:8" ht="13.5">
      <c r="A16" s="25">
        <v>5</v>
      </c>
      <c r="B16" s="26" t="s">
        <v>25</v>
      </c>
      <c r="C16" s="27">
        <v>1000000</v>
      </c>
      <c r="D16" s="27">
        <f>SUM(D17:D18)</f>
        <v>660000</v>
      </c>
      <c r="E16" s="28">
        <f t="shared" si="1"/>
        <v>66</v>
      </c>
      <c r="F16" s="29" t="s">
        <v>30</v>
      </c>
      <c r="G16" s="30">
        <v>0.2</v>
      </c>
      <c r="H16" s="31">
        <f t="shared" si="0"/>
        <v>0</v>
      </c>
    </row>
    <row r="17" spans="1:8" ht="13.5">
      <c r="A17" s="32"/>
      <c r="B17" s="33"/>
      <c r="C17" s="34" t="s">
        <v>35</v>
      </c>
      <c r="D17" s="34">
        <v>600000</v>
      </c>
      <c r="E17" s="35"/>
      <c r="F17" s="36"/>
      <c r="G17" s="37"/>
      <c r="H17" s="38"/>
    </row>
    <row r="18" spans="1:8" ht="13.5">
      <c r="A18" s="39"/>
      <c r="B18" s="9"/>
      <c r="C18" s="40" t="s">
        <v>32</v>
      </c>
      <c r="D18" s="40">
        <v>60000</v>
      </c>
      <c r="E18" s="10"/>
      <c r="F18" s="18"/>
      <c r="G18" s="16"/>
      <c r="H18" s="41"/>
    </row>
    <row r="19" spans="1:8" ht="13.5">
      <c r="A19" s="56">
        <v>6</v>
      </c>
      <c r="B19" s="57" t="s">
        <v>25</v>
      </c>
      <c r="C19" s="58">
        <v>2700000</v>
      </c>
      <c r="D19" s="58">
        <v>600000</v>
      </c>
      <c r="E19" s="59">
        <f t="shared" si="1"/>
        <v>22.22222222222222</v>
      </c>
      <c r="F19" s="60" t="s">
        <v>30</v>
      </c>
      <c r="G19" s="61">
        <v>0.2</v>
      </c>
      <c r="H19" s="62">
        <f t="shared" si="0"/>
        <v>0</v>
      </c>
    </row>
    <row r="20" spans="1:8" ht="13.5">
      <c r="A20" s="63"/>
      <c r="B20" s="64"/>
      <c r="C20" s="65" t="s">
        <v>36</v>
      </c>
      <c r="D20" s="65">
        <v>600000</v>
      </c>
      <c r="E20" s="66"/>
      <c r="F20" s="67"/>
      <c r="G20" s="68"/>
      <c r="H20" s="69"/>
    </row>
    <row r="21" spans="1:8" ht="13.5">
      <c r="A21" s="25">
        <v>7</v>
      </c>
      <c r="B21" s="26" t="s">
        <v>26</v>
      </c>
      <c r="C21" s="27">
        <v>810000</v>
      </c>
      <c r="D21" s="27">
        <v>18000</v>
      </c>
      <c r="E21" s="28">
        <f t="shared" si="1"/>
        <v>2.2222222222222223</v>
      </c>
      <c r="F21" s="29" t="s">
        <v>30</v>
      </c>
      <c r="G21" s="29" t="s">
        <v>30</v>
      </c>
      <c r="H21" s="31">
        <f t="shared" si="0"/>
        <v>0</v>
      </c>
    </row>
    <row r="22" spans="1:8" ht="13.5">
      <c r="A22" s="39"/>
      <c r="B22" s="9"/>
      <c r="C22" s="40" t="s">
        <v>35</v>
      </c>
      <c r="D22" s="40">
        <v>18000</v>
      </c>
      <c r="E22" s="10"/>
      <c r="F22" s="18"/>
      <c r="G22" s="16"/>
      <c r="H22" s="41"/>
    </row>
    <row r="23" spans="1:8" ht="13.5">
      <c r="A23" s="56">
        <v>8</v>
      </c>
      <c r="B23" s="57" t="s">
        <v>27</v>
      </c>
      <c r="C23" s="58">
        <v>2400000</v>
      </c>
      <c r="D23" s="58">
        <v>120000</v>
      </c>
      <c r="E23" s="59">
        <f t="shared" si="1"/>
        <v>5</v>
      </c>
      <c r="F23" s="60" t="s">
        <v>30</v>
      </c>
      <c r="G23" s="61">
        <v>0.2</v>
      </c>
      <c r="H23" s="62">
        <f t="shared" si="0"/>
        <v>0</v>
      </c>
    </row>
    <row r="24" spans="1:8" ht="13.5">
      <c r="A24" s="63"/>
      <c r="B24" s="64"/>
      <c r="C24" s="65" t="s">
        <v>36</v>
      </c>
      <c r="D24" s="65">
        <v>120000</v>
      </c>
      <c r="E24" s="66"/>
      <c r="F24" s="67"/>
      <c r="G24" s="68"/>
      <c r="H24" s="69"/>
    </row>
    <row r="25" spans="1:8" ht="13.5">
      <c r="A25" s="42">
        <v>9</v>
      </c>
      <c r="B25" s="43" t="s">
        <v>37</v>
      </c>
      <c r="C25" s="44">
        <v>1400000</v>
      </c>
      <c r="D25" s="44">
        <v>0</v>
      </c>
      <c r="E25" s="45">
        <f t="shared" si="1"/>
        <v>0</v>
      </c>
      <c r="F25" s="46" t="s">
        <v>30</v>
      </c>
      <c r="G25" s="47">
        <v>0</v>
      </c>
      <c r="H25" s="48">
        <f t="shared" si="0"/>
        <v>-100</v>
      </c>
    </row>
    <row r="26" spans="1:8" ht="13.5">
      <c r="A26" s="56">
        <v>10</v>
      </c>
      <c r="B26" s="57" t="s">
        <v>18</v>
      </c>
      <c r="C26" s="58">
        <v>3000000</v>
      </c>
      <c r="D26" s="58">
        <f>SUM(D27:D28)</f>
        <v>286000</v>
      </c>
      <c r="E26" s="59">
        <f t="shared" si="1"/>
        <v>9.533333333333333</v>
      </c>
      <c r="F26" s="60" t="s">
        <v>30</v>
      </c>
      <c r="G26" s="61">
        <v>0.2</v>
      </c>
      <c r="H26" s="62">
        <f t="shared" si="0"/>
        <v>0</v>
      </c>
    </row>
    <row r="27" spans="1:8" ht="13.5">
      <c r="A27" s="70"/>
      <c r="B27" s="71"/>
      <c r="C27" s="72" t="s">
        <v>35</v>
      </c>
      <c r="D27" s="72">
        <v>210000</v>
      </c>
      <c r="E27" s="73"/>
      <c r="F27" s="74"/>
      <c r="G27" s="75"/>
      <c r="H27" s="76"/>
    </row>
    <row r="28" spans="1:8" ht="13.5">
      <c r="A28" s="63"/>
      <c r="B28" s="64"/>
      <c r="C28" s="65" t="s">
        <v>32</v>
      </c>
      <c r="D28" s="65">
        <v>76000</v>
      </c>
      <c r="E28" s="66"/>
      <c r="F28" s="67"/>
      <c r="G28" s="68"/>
      <c r="H28" s="69"/>
    </row>
    <row r="29" spans="1:8" ht="13.5">
      <c r="A29" s="4">
        <v>11</v>
      </c>
      <c r="B29" s="5" t="s">
        <v>38</v>
      </c>
      <c r="C29" s="6">
        <v>1000000</v>
      </c>
      <c r="D29" s="6">
        <v>0</v>
      </c>
      <c r="E29" s="7">
        <f t="shared" si="1"/>
        <v>0</v>
      </c>
      <c r="F29" s="17" t="s">
        <v>30</v>
      </c>
      <c r="G29" s="15">
        <v>0</v>
      </c>
      <c r="H29" s="11">
        <f t="shared" si="0"/>
        <v>-100</v>
      </c>
    </row>
    <row r="30" spans="1:8" ht="13.5">
      <c r="A30" s="56">
        <v>12</v>
      </c>
      <c r="B30" s="57" t="s">
        <v>28</v>
      </c>
      <c r="C30" s="58">
        <v>2000000</v>
      </c>
      <c r="D30" s="58">
        <v>300000</v>
      </c>
      <c r="E30" s="59">
        <f t="shared" si="1"/>
        <v>15</v>
      </c>
      <c r="F30" s="60" t="s">
        <v>30</v>
      </c>
      <c r="G30" s="61">
        <v>0.2</v>
      </c>
      <c r="H30" s="62">
        <f t="shared" si="0"/>
        <v>0</v>
      </c>
    </row>
    <row r="31" spans="1:8" ht="13.5">
      <c r="A31" s="63"/>
      <c r="B31" s="64"/>
      <c r="C31" s="65" t="s">
        <v>39</v>
      </c>
      <c r="D31" s="65">
        <v>300000</v>
      </c>
      <c r="E31" s="66"/>
      <c r="F31" s="67"/>
      <c r="G31" s="68"/>
      <c r="H31" s="69"/>
    </row>
    <row r="32" spans="1:8" ht="13.5">
      <c r="A32" s="8"/>
      <c r="B32" s="9"/>
      <c r="C32" s="40"/>
      <c r="D32" s="40"/>
      <c r="E32" s="10"/>
      <c r="F32" s="18"/>
      <c r="G32" s="16"/>
      <c r="H32" s="78"/>
    </row>
    <row r="33" spans="1:8" ht="13.5">
      <c r="A33" s="49"/>
      <c r="B33" s="50" t="s">
        <v>17</v>
      </c>
      <c r="C33" s="79">
        <f>SUM(C9:C30)</f>
        <v>23888745</v>
      </c>
      <c r="D33" s="79">
        <f>SUM(D9:D31)</f>
        <v>7760494</v>
      </c>
      <c r="E33" s="52">
        <f>(D33*100)/C33</f>
        <v>32.48598450860437</v>
      </c>
      <c r="F33" s="53"/>
      <c r="G33" s="54"/>
      <c r="H33" s="80"/>
    </row>
    <row r="34" spans="1:8" ht="13.5">
      <c r="A34" s="14"/>
      <c r="B34" s="33"/>
      <c r="C34" s="77"/>
      <c r="D34" s="77"/>
      <c r="E34" s="35"/>
      <c r="F34" s="36"/>
      <c r="G34" s="37"/>
      <c r="H34" s="35"/>
    </row>
    <row r="35" spans="1:8" ht="13.5">
      <c r="A35" s="20" t="s">
        <v>20</v>
      </c>
      <c r="B35" s="21"/>
      <c r="C35" s="22"/>
      <c r="D35" s="22"/>
      <c r="E35" s="21"/>
      <c r="F35" s="53"/>
      <c r="G35" s="53"/>
      <c r="H35" s="24"/>
    </row>
    <row r="36" spans="1:8" ht="13.5">
      <c r="A36" s="25">
        <v>13</v>
      </c>
      <c r="B36" s="26" t="s">
        <v>29</v>
      </c>
      <c r="C36" s="27">
        <v>2860000</v>
      </c>
      <c r="D36" s="27">
        <v>600000</v>
      </c>
      <c r="E36" s="28">
        <f>(D36*100)/C36</f>
        <v>20.97902097902098</v>
      </c>
      <c r="F36" s="29" t="s">
        <v>31</v>
      </c>
      <c r="G36" s="30">
        <v>0.25</v>
      </c>
      <c r="H36" s="31">
        <f>((G36*100)/F36)-100</f>
        <v>0</v>
      </c>
    </row>
    <row r="37" spans="1:8" ht="13.5">
      <c r="A37" s="39"/>
      <c r="B37" s="9"/>
      <c r="C37" s="40" t="s">
        <v>40</v>
      </c>
      <c r="D37" s="40">
        <v>600000</v>
      </c>
      <c r="E37" s="10"/>
      <c r="F37" s="18"/>
      <c r="G37" s="18"/>
      <c r="H37" s="41"/>
    </row>
    <row r="38" spans="1:8" ht="13.5">
      <c r="A38" s="4"/>
      <c r="B38" s="5"/>
      <c r="C38" s="6"/>
      <c r="D38" s="6"/>
      <c r="E38" s="7"/>
      <c r="F38" s="17"/>
      <c r="G38" s="17"/>
      <c r="H38" s="11"/>
    </row>
    <row r="39" spans="1:8" ht="13.5">
      <c r="A39" s="49"/>
      <c r="B39" s="50" t="s">
        <v>21</v>
      </c>
      <c r="C39" s="79">
        <f>SUM(C36:C36)</f>
        <v>2860000</v>
      </c>
      <c r="D39" s="79">
        <f>SUM(D36:D36)</f>
        <v>600000</v>
      </c>
      <c r="E39" s="52">
        <f>(D39*100)/C39</f>
        <v>20.97902097902098</v>
      </c>
      <c r="F39" s="53"/>
      <c r="G39" s="53"/>
      <c r="H39" s="80"/>
    </row>
    <row r="40" spans="6:7" ht="12.75">
      <c r="F40" s="19"/>
      <c r="G40" s="19"/>
    </row>
    <row r="41" spans="1:8" ht="13.5">
      <c r="A41" s="49"/>
      <c r="B41" s="50" t="s">
        <v>12</v>
      </c>
      <c r="C41" s="79">
        <f>SUM(C33,C39)</f>
        <v>26748745</v>
      </c>
      <c r="D41" s="79">
        <f>SUM(D33,D39)</f>
        <v>8360494</v>
      </c>
      <c r="E41" s="52">
        <f>(D41*100)/C41</f>
        <v>31.255649564119736</v>
      </c>
      <c r="F41" s="53"/>
      <c r="G41" s="53"/>
      <c r="H41" s="80"/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2007-04-05T14:38:09Z</cp:lastPrinted>
  <dcterms:created xsi:type="dcterms:W3CDTF">2000-02-06T15:20:34Z</dcterms:created>
  <dcterms:modified xsi:type="dcterms:W3CDTF">2007-04-05T14:38:47Z</dcterms:modified>
  <cp:category/>
  <cp:version/>
  <cp:contentType/>
  <cp:contentStatus/>
</cp:coreProperties>
</file>