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<sst xmlns="http://schemas.openxmlformats.org/spreadsheetml/2006/main" count="87" uniqueCount="45">
  <si>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</si>
  <si>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</si>
  <si>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</si>
  <si>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</si>
  <si>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</si>
  <si>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</si>
  <si>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</si>
  <si>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</si>
  <si>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</si>
  <si>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</si>
  <si>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</si>
  <si>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</si>
  <si>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</si>
  <si>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</si>
  <si>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</si>
  <si>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</si>
  <si>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</si>
  <si>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</si>
  <si>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</si>
  <si>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</si>
  <si>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Aviso de Venda de Milho VEP N/NE - 217/2007 de 05/04/2007</t>
  </si>
  <si>
    <t>Rondonopolis</t>
  </si>
  <si>
    <t>Campo Grande Retirado</t>
  </si>
  <si>
    <t>Coxim Retirado</t>
  </si>
  <si>
    <t>Dourados Retirado</t>
  </si>
  <si>
    <t>Maracaju Retirado</t>
  </si>
  <si>
    <t>São Gabriel do Oeste Retirado</t>
  </si>
  <si>
    <t>Sidrolandia Retirado</t>
  </si>
  <si>
    <t>Rondonopolis Retirado</t>
  </si>
  <si>
    <t>0,241</t>
  </si>
  <si>
    <t>0,242</t>
  </si>
  <si>
    <t>0,243</t>
  </si>
  <si>
    <t>0,244</t>
  </si>
  <si>
    <t>0,245</t>
  </si>
  <si>
    <t>0,246</t>
  </si>
  <si>
    <t>0,247</t>
  </si>
  <si>
    <t>0,248</t>
  </si>
  <si>
    <t>0,200</t>
  </si>
  <si>
    <t>BBM UB</t>
  </si>
  <si>
    <t>BBMCE</t>
  </si>
  <si>
    <t>BHCP</t>
  </si>
  <si>
    <t>BBM CE</t>
  </si>
  <si>
    <t>BNM</t>
  </si>
  <si>
    <t>BBSB</t>
  </si>
  <si>
    <t>BBMC CE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</si>
</sst>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6" fontId="2" fillId="0" borderId="0" xfId="18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70" fontId="2" fillId="0" borderId="6" xfId="0" applyNumberFormat="1" applyFont="1" applyBorder="1" applyAlignment="1">
      <alignment horizontal="centerContinuous"/>
    </xf>
    <xf numFmtId="43" fontId="2" fillId="0" borderId="6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71" fontId="2" fillId="2" borderId="6" xfId="18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49" fontId="2" fillId="2" borderId="6" xfId="18" applyNumberFormat="1" applyFont="1" applyFill="1" applyBorder="1" applyAlignment="1">
      <alignment horizontal="center" vertical="center"/>
    </xf>
    <xf numFmtId="43" fontId="2" fillId="2" borderId="7" xfId="18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71" fontId="2" fillId="0" borderId="6" xfId="18" applyNumberFormat="1" applyFont="1" applyBorder="1" applyAlignment="1">
      <alignment/>
    </xf>
    <xf numFmtId="43" fontId="2" fillId="0" borderId="6" xfId="18" applyFont="1" applyBorder="1" applyAlignment="1">
      <alignment/>
    </xf>
    <xf numFmtId="49" fontId="2" fillId="0" borderId="6" xfId="18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43" fontId="2" fillId="2" borderId="3" xfId="18" applyFont="1" applyFill="1" applyBorder="1" applyAlignment="1">
      <alignment/>
    </xf>
    <xf numFmtId="171" fontId="2" fillId="2" borderId="6" xfId="0" applyNumberFormat="1" applyFont="1" applyFill="1" applyBorder="1" applyAlignment="1">
      <alignment/>
    </xf>
    <xf numFmtId="43" fontId="2" fillId="2" borderId="6" xfId="18" applyNumberFormat="1" applyFont="1" applyFill="1" applyBorder="1" applyAlignment="1">
      <alignment/>
    </xf>
    <xf numFmtId="176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43" fontId="2" fillId="0" borderId="7" xfId="18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171" fontId="2" fillId="0" borderId="9" xfId="18" applyNumberFormat="1" applyFont="1" applyBorder="1" applyAlignment="1">
      <alignment/>
    </xf>
    <xf numFmtId="43" fontId="2" fillId="0" borderId="9" xfId="18" applyFont="1" applyBorder="1" applyAlignment="1">
      <alignment/>
    </xf>
    <xf numFmtId="49" fontId="2" fillId="0" borderId="9" xfId="18" applyNumberFormat="1" applyFont="1" applyBorder="1" applyAlignment="1">
      <alignment horizontal="center" vertical="center"/>
    </xf>
    <xf numFmtId="43" fontId="2" fillId="0" borderId="10" xfId="18" applyFont="1" applyBorder="1" applyAlignment="1">
      <alignment/>
    </xf>
    <xf numFmtId="0" fontId="2" fillId="0" borderId="11" xfId="0" applyFont="1" applyBorder="1" applyAlignment="1">
      <alignment horizontal="center"/>
    </xf>
    <xf numFmtId="171" fontId="2" fillId="0" borderId="0" xfId="18" applyNumberFormat="1" applyFont="1" applyBorder="1" applyAlignment="1">
      <alignment/>
    </xf>
    <xf numFmtId="49" fontId="2" fillId="0" borderId="0" xfId="18" applyNumberFormat="1" applyFont="1" applyBorder="1" applyAlignment="1">
      <alignment horizontal="center" vertical="center"/>
    </xf>
    <xf numFmtId="43" fontId="2" fillId="0" borderId="12" xfId="18" applyFont="1" applyBorder="1" applyAlignment="1">
      <alignment/>
    </xf>
    <xf numFmtId="0" fontId="2" fillId="0" borderId="13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49" fontId="2" fillId="0" borderId="3" xfId="18" applyNumberFormat="1" applyFont="1" applyBorder="1" applyAlignment="1">
      <alignment horizontal="center" vertical="center"/>
    </xf>
    <xf numFmtId="43" fontId="2" fillId="0" borderId="14" xfId="18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71" fontId="2" fillId="2" borderId="9" xfId="18" applyNumberFormat="1" applyFont="1" applyFill="1" applyBorder="1" applyAlignment="1">
      <alignment/>
    </xf>
    <xf numFmtId="43" fontId="2" fillId="2" borderId="9" xfId="18" applyFont="1" applyFill="1" applyBorder="1" applyAlignment="1">
      <alignment/>
    </xf>
    <xf numFmtId="49" fontId="2" fillId="2" borderId="9" xfId="18" applyNumberFormat="1" applyFont="1" applyFill="1" applyBorder="1" applyAlignment="1">
      <alignment horizontal="center" vertical="center"/>
    </xf>
    <xf numFmtId="43" fontId="2" fillId="2" borderId="10" xfId="18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71" fontId="2" fillId="2" borderId="0" xfId="18" applyNumberFormat="1" applyFont="1" applyFill="1" applyBorder="1" applyAlignment="1">
      <alignment/>
    </xf>
    <xf numFmtId="43" fontId="2" fillId="2" borderId="0" xfId="18" applyFont="1" applyFill="1" applyBorder="1" applyAlignment="1">
      <alignment/>
    </xf>
    <xf numFmtId="49" fontId="2" fillId="2" borderId="0" xfId="18" applyNumberFormat="1" applyFont="1" applyFill="1" applyBorder="1" applyAlignment="1">
      <alignment horizontal="center" vertical="center"/>
    </xf>
    <xf numFmtId="43" fontId="2" fillId="2" borderId="12" xfId="18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171" fontId="2" fillId="2" borderId="3" xfId="18" applyNumberFormat="1" applyFont="1" applyFill="1" applyBorder="1" applyAlignment="1">
      <alignment/>
    </xf>
    <xf numFmtId="49" fontId="2" fillId="2" borderId="3" xfId="18" applyNumberFormat="1" applyFont="1" applyFill="1" applyBorder="1" applyAlignment="1">
      <alignment horizontal="center" vertical="center"/>
    </xf>
    <xf numFmtId="43" fontId="2" fillId="2" borderId="14" xfId="18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5.7109375" style="1" customWidth="1"/>
    <col min="2" max="2" width="35.00390625" style="0" bestFit="1" customWidth="1"/>
    <col min="3" max="4" width="15.7109375" style="0" customWidth="1"/>
    <col min="5" max="7" width="10.7109375" style="0" customWidth="1"/>
    <col min="8" max="8" width="11.28125" style="0" bestFit="1" customWidth="1"/>
  </cols>
  <sheetData>
    <row r="1" spans="1:8" s="2" customFormat="1" ht="19.5">
      <c r="A1" s="48" t="s">
        <v>0</v>
      </c>
      <c r="B1" s="3"/>
      <c r="C1" s="3"/>
      <c r="D1" s="3"/>
      <c r="E1" s="3"/>
      <c r="F1" s="3"/>
      <c r="G1" s="3"/>
      <c r="H1" s="3"/>
    </row>
    <row r="2" spans="1:8" s="2" customFormat="1" ht="19.5">
      <c r="A2" s="48" t="s">
        <v>20</v>
      </c>
      <c r="B2" s="3"/>
      <c r="C2" s="3"/>
      <c r="D2" s="3"/>
      <c r="E2" s="3"/>
      <c r="F2" s="3"/>
      <c r="G2" s="3"/>
      <c r="H2" s="3"/>
    </row>
    <row r="3" spans="1:8" s="2" customFormat="1" ht="13.5">
      <c r="A3" s="3"/>
      <c r="B3" s="3"/>
      <c r="C3" s="3"/>
      <c r="D3" s="3"/>
      <c r="E3" s="3"/>
      <c r="F3" s="3"/>
      <c r="G3" s="3"/>
      <c r="H3" s="3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7" t="s">
        <v>1</v>
      </c>
      <c r="B5" s="17" t="s">
        <v>2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3.5">
      <c r="A6" s="5"/>
      <c r="B6" s="5"/>
      <c r="C6" s="5" t="s">
        <v>13</v>
      </c>
      <c r="D6" s="5" t="s">
        <v>13</v>
      </c>
      <c r="E6" s="5" t="s">
        <v>14</v>
      </c>
      <c r="F6" s="5" t="s">
        <v>15</v>
      </c>
      <c r="G6" s="5" t="s">
        <v>15</v>
      </c>
      <c r="H6" s="5" t="s">
        <v>14</v>
      </c>
    </row>
    <row r="7" spans="1:8" ht="13.5">
      <c r="A7" s="19"/>
      <c r="B7" s="19"/>
      <c r="C7" s="19"/>
      <c r="D7" s="19"/>
      <c r="E7" s="19"/>
      <c r="F7" s="19"/>
      <c r="G7" s="19"/>
      <c r="H7" s="19"/>
    </row>
    <row r="8" spans="1:8" ht="13.5">
      <c r="A8" s="25" t="s">
        <v>18</v>
      </c>
      <c r="B8" s="26"/>
      <c r="C8" s="27"/>
      <c r="D8" s="27"/>
      <c r="E8" s="26"/>
      <c r="F8" s="28"/>
      <c r="G8" s="26"/>
      <c r="H8" s="29"/>
    </row>
    <row r="9" spans="1:8" ht="13.5">
      <c r="A9" s="30">
        <v>1</v>
      </c>
      <c r="B9" s="31" t="s">
        <v>22</v>
      </c>
      <c r="C9" s="32">
        <v>2000000</v>
      </c>
      <c r="D9" s="32">
        <v>0</v>
      </c>
      <c r="E9" s="33">
        <f aca="true" t="shared" si="0" ref="E9:E18">(D9*100)/C9</f>
        <v>0</v>
      </c>
      <c r="F9" s="34" t="s">
        <v>29</v>
      </c>
      <c r="G9" s="32">
        <v>0</v>
      </c>
      <c r="H9" s="46">
        <f aca="true" t="shared" si="1" ref="H9:H16">((G9*100)/F9)-100</f>
        <v>-100</v>
      </c>
    </row>
    <row r="10" spans="1:8" ht="13.5">
      <c r="A10" s="36">
        <v>2</v>
      </c>
      <c r="B10" s="37" t="s">
        <v>23</v>
      </c>
      <c r="C10" s="38">
        <v>237000</v>
      </c>
      <c r="D10" s="38">
        <v>0</v>
      </c>
      <c r="E10" s="39">
        <f t="shared" si="0"/>
        <v>0</v>
      </c>
      <c r="F10" s="40" t="s">
        <v>30</v>
      </c>
      <c r="G10" s="38">
        <v>0</v>
      </c>
      <c r="H10" s="47">
        <f t="shared" si="1"/>
        <v>-100</v>
      </c>
    </row>
    <row r="11" spans="1:8" ht="13.5">
      <c r="A11" s="30">
        <v>3</v>
      </c>
      <c r="B11" s="31" t="s">
        <v>24</v>
      </c>
      <c r="C11" s="32">
        <v>1518000</v>
      </c>
      <c r="D11" s="32">
        <v>0</v>
      </c>
      <c r="E11" s="33">
        <f t="shared" si="0"/>
        <v>0</v>
      </c>
      <c r="F11" s="34" t="s">
        <v>31</v>
      </c>
      <c r="G11" s="32">
        <v>0</v>
      </c>
      <c r="H11" s="46">
        <f t="shared" si="1"/>
        <v>-100</v>
      </c>
    </row>
    <row r="12" spans="1:8" ht="13.5">
      <c r="A12" s="36">
        <v>4</v>
      </c>
      <c r="B12" s="37" t="s">
        <v>25</v>
      </c>
      <c r="C12" s="38">
        <v>2000000</v>
      </c>
      <c r="D12" s="38">
        <v>0</v>
      </c>
      <c r="E12" s="39">
        <f t="shared" si="0"/>
        <v>0</v>
      </c>
      <c r="F12" s="40" t="s">
        <v>32</v>
      </c>
      <c r="G12" s="38">
        <v>0</v>
      </c>
      <c r="H12" s="47">
        <f t="shared" si="1"/>
        <v>-100</v>
      </c>
    </row>
    <row r="13" spans="1:8" ht="13.5">
      <c r="A13" s="30">
        <v>5</v>
      </c>
      <c r="B13" s="31" t="s">
        <v>26</v>
      </c>
      <c r="C13" s="32">
        <v>1023000</v>
      </c>
      <c r="D13" s="32">
        <v>0</v>
      </c>
      <c r="E13" s="33">
        <f t="shared" si="0"/>
        <v>0</v>
      </c>
      <c r="F13" s="34" t="s">
        <v>33</v>
      </c>
      <c r="G13" s="32">
        <v>0</v>
      </c>
      <c r="H13" s="46">
        <f t="shared" si="1"/>
        <v>-100</v>
      </c>
    </row>
    <row r="14" spans="1:8" ht="13.5">
      <c r="A14" s="36">
        <v>6</v>
      </c>
      <c r="B14" s="37" t="s">
        <v>26</v>
      </c>
      <c r="C14" s="38">
        <v>2000000</v>
      </c>
      <c r="D14" s="38">
        <v>0</v>
      </c>
      <c r="E14" s="39">
        <f t="shared" si="0"/>
        <v>0</v>
      </c>
      <c r="F14" s="40" t="s">
        <v>34</v>
      </c>
      <c r="G14" s="38">
        <v>0</v>
      </c>
      <c r="H14" s="47">
        <f t="shared" si="1"/>
        <v>-100</v>
      </c>
    </row>
    <row r="15" spans="1:8" ht="13.5">
      <c r="A15" s="30">
        <v>7</v>
      </c>
      <c r="B15" s="31" t="s">
        <v>27</v>
      </c>
      <c r="C15" s="32">
        <v>200870</v>
      </c>
      <c r="D15" s="32">
        <v>0</v>
      </c>
      <c r="E15" s="33">
        <f t="shared" si="0"/>
        <v>0</v>
      </c>
      <c r="F15" s="34" t="s">
        <v>35</v>
      </c>
      <c r="G15" s="32">
        <v>0</v>
      </c>
      <c r="H15" s="46">
        <f t="shared" si="1"/>
        <v>-100</v>
      </c>
    </row>
    <row r="16" spans="1:8" ht="13.5">
      <c r="A16" s="36">
        <v>8</v>
      </c>
      <c r="B16" s="37" t="s">
        <v>27</v>
      </c>
      <c r="C16" s="38">
        <v>1021130</v>
      </c>
      <c r="D16" s="38">
        <v>0</v>
      </c>
      <c r="E16" s="39">
        <f>(D16*100)/C16</f>
        <v>0</v>
      </c>
      <c r="F16" s="40" t="s">
        <v>36</v>
      </c>
      <c r="G16" s="38">
        <v>0</v>
      </c>
      <c r="H16" s="47">
        <f t="shared" si="1"/>
        <v>-100</v>
      </c>
    </row>
    <row r="17" spans="1:8" ht="13.5">
      <c r="A17" s="9"/>
      <c r="B17" s="10"/>
      <c r="C17" s="11"/>
      <c r="D17" s="11"/>
      <c r="E17" s="12"/>
      <c r="F17" s="16"/>
      <c r="G17" s="11"/>
      <c r="H17" s="18"/>
    </row>
    <row r="18" spans="1:8" ht="13.5">
      <c r="A18" s="30"/>
      <c r="B18" s="31" t="s">
        <v>19</v>
      </c>
      <c r="C18" s="43">
        <f>SUM(C9:C16)</f>
        <v>10000000</v>
      </c>
      <c r="D18" s="43">
        <f>SUM(D9:D16)</f>
        <v>0</v>
      </c>
      <c r="E18" s="33">
        <f t="shared" si="0"/>
        <v>0</v>
      </c>
      <c r="F18" s="44"/>
      <c r="G18" s="45"/>
      <c r="H18" s="35"/>
    </row>
    <row r="19" spans="1:8" ht="13.5">
      <c r="A19" s="19"/>
      <c r="B19" s="20"/>
      <c r="C19" s="21"/>
      <c r="D19" s="21"/>
      <c r="E19" s="22"/>
      <c r="F19" s="23"/>
      <c r="G19" s="24"/>
      <c r="H19" s="22"/>
    </row>
    <row r="20" spans="1:8" ht="13.5">
      <c r="A20" s="6" t="s">
        <v>16</v>
      </c>
      <c r="B20" s="6"/>
      <c r="C20" s="7"/>
      <c r="D20" s="7"/>
      <c r="E20" s="6"/>
      <c r="F20" s="8"/>
      <c r="G20" s="6"/>
      <c r="H20" s="15"/>
    </row>
    <row r="21" spans="1:8" ht="13.5">
      <c r="A21" s="30">
        <v>9</v>
      </c>
      <c r="B21" s="31" t="s">
        <v>28</v>
      </c>
      <c r="C21" s="32">
        <v>156800</v>
      </c>
      <c r="D21" s="32">
        <v>0</v>
      </c>
      <c r="E21" s="33">
        <f>(D21*100)/C21</f>
        <v>0</v>
      </c>
      <c r="F21" s="34" t="s">
        <v>37</v>
      </c>
      <c r="G21" s="32">
        <v>0</v>
      </c>
      <c r="H21" s="46">
        <f>((G21*100)/F21)-100</f>
        <v>-100</v>
      </c>
    </row>
    <row r="22" spans="1:8" ht="13.5">
      <c r="A22" s="49">
        <v>10</v>
      </c>
      <c r="B22" s="50" t="s">
        <v>21</v>
      </c>
      <c r="C22" s="51">
        <v>437670</v>
      </c>
      <c r="D22" s="51">
        <f>SUM(D23:D24)</f>
        <v>395000</v>
      </c>
      <c r="E22" s="52">
        <f>(D22*100)/C22</f>
        <v>90.25064546347704</v>
      </c>
      <c r="F22" s="53" t="s">
        <v>37</v>
      </c>
      <c r="G22" s="53" t="s">
        <v>37</v>
      </c>
      <c r="H22" s="54">
        <f>((G22*100)/F22)-100</f>
        <v>0</v>
      </c>
    </row>
    <row r="23" spans="1:8" ht="13.5">
      <c r="A23" s="55"/>
      <c r="B23" s="20"/>
      <c r="C23" s="56" t="s">
        <v>38</v>
      </c>
      <c r="D23" s="56">
        <v>276500</v>
      </c>
      <c r="E23" s="22"/>
      <c r="F23" s="57"/>
      <c r="G23" s="56"/>
      <c r="H23" s="58"/>
    </row>
    <row r="24" spans="1:8" ht="13.5">
      <c r="A24" s="59"/>
      <c r="B24" s="13"/>
      <c r="C24" s="60" t="s">
        <v>39</v>
      </c>
      <c r="D24" s="60">
        <v>118500</v>
      </c>
      <c r="E24" s="14"/>
      <c r="F24" s="61"/>
      <c r="G24" s="60"/>
      <c r="H24" s="62"/>
    </row>
    <row r="25" spans="1:8" ht="13.5">
      <c r="A25" s="63">
        <v>11</v>
      </c>
      <c r="B25" s="64" t="s">
        <v>21</v>
      </c>
      <c r="C25" s="65">
        <v>2700000</v>
      </c>
      <c r="D25" s="65">
        <f>SUM(D26:D28)</f>
        <v>2159000</v>
      </c>
      <c r="E25" s="66">
        <f>(D25*100)/C25</f>
        <v>79.96296296296296</v>
      </c>
      <c r="F25" s="67" t="s">
        <v>37</v>
      </c>
      <c r="G25" s="67" t="s">
        <v>37</v>
      </c>
      <c r="H25" s="68">
        <f>((G25*100)/F25)-100</f>
        <v>0</v>
      </c>
    </row>
    <row r="26" spans="1:8" ht="13.5">
      <c r="A26" s="69"/>
      <c r="B26" s="70"/>
      <c r="C26" s="71" t="s">
        <v>40</v>
      </c>
      <c r="D26" s="71">
        <v>39500</v>
      </c>
      <c r="E26" s="72"/>
      <c r="F26" s="73"/>
      <c r="G26" s="71"/>
      <c r="H26" s="74"/>
    </row>
    <row r="27" spans="1:8" ht="13.5">
      <c r="A27" s="69"/>
      <c r="B27" s="70"/>
      <c r="C27" s="71" t="s">
        <v>38</v>
      </c>
      <c r="D27" s="71">
        <v>1606000</v>
      </c>
      <c r="E27" s="72"/>
      <c r="F27" s="73"/>
      <c r="G27" s="71"/>
      <c r="H27" s="74"/>
    </row>
    <row r="28" spans="1:8" ht="13.5">
      <c r="A28" s="75"/>
      <c r="B28" s="41"/>
      <c r="C28" s="76" t="s">
        <v>41</v>
      </c>
      <c r="D28" s="76">
        <v>513500</v>
      </c>
      <c r="E28" s="42"/>
      <c r="F28" s="77"/>
      <c r="G28" s="76"/>
      <c r="H28" s="78"/>
    </row>
    <row r="29" spans="1:8" ht="13.5">
      <c r="A29" s="49">
        <v>12</v>
      </c>
      <c r="B29" s="50" t="s">
        <v>21</v>
      </c>
      <c r="C29" s="51">
        <v>1387548</v>
      </c>
      <c r="D29" s="51">
        <f>SUM(D30:D32)</f>
        <v>1052000</v>
      </c>
      <c r="E29" s="52">
        <f>(D29*100)/C29</f>
        <v>75.81719695462787</v>
      </c>
      <c r="F29" s="53" t="s">
        <v>37</v>
      </c>
      <c r="G29" s="53" t="s">
        <v>37</v>
      </c>
      <c r="H29" s="54">
        <f>((G29*100)/F29)-100</f>
        <v>0</v>
      </c>
    </row>
    <row r="30" spans="1:8" ht="13.5">
      <c r="A30" s="55"/>
      <c r="B30" s="20"/>
      <c r="C30" s="56" t="s">
        <v>40</v>
      </c>
      <c r="D30" s="56">
        <v>39500</v>
      </c>
      <c r="E30" s="22"/>
      <c r="F30" s="57"/>
      <c r="G30" s="57"/>
      <c r="H30" s="58"/>
    </row>
    <row r="31" spans="1:8" ht="13.5">
      <c r="A31" s="55"/>
      <c r="B31" s="20"/>
      <c r="C31" s="56" t="s">
        <v>38</v>
      </c>
      <c r="D31" s="56">
        <v>420000</v>
      </c>
      <c r="E31" s="22"/>
      <c r="F31" s="57"/>
      <c r="G31" s="57"/>
      <c r="H31" s="58"/>
    </row>
    <row r="32" spans="1:8" ht="13.5">
      <c r="A32" s="59"/>
      <c r="B32" s="13"/>
      <c r="C32" s="60" t="s">
        <v>41</v>
      </c>
      <c r="D32" s="60">
        <v>592500</v>
      </c>
      <c r="E32" s="14"/>
      <c r="F32" s="61"/>
      <c r="G32" s="61"/>
      <c r="H32" s="62"/>
    </row>
    <row r="33" spans="1:8" ht="13.5">
      <c r="A33" s="63">
        <v>13</v>
      </c>
      <c r="B33" s="64" t="s">
        <v>21</v>
      </c>
      <c r="C33" s="65">
        <v>3000000</v>
      </c>
      <c r="D33" s="65">
        <f>SUM(D34:D36)</f>
        <v>2588500</v>
      </c>
      <c r="E33" s="66">
        <f>(D33*100)/C33</f>
        <v>86.28333333333333</v>
      </c>
      <c r="F33" s="67" t="s">
        <v>37</v>
      </c>
      <c r="G33" s="67" t="s">
        <v>37</v>
      </c>
      <c r="H33" s="68">
        <f>((G33*100)/F33)-100</f>
        <v>0</v>
      </c>
    </row>
    <row r="34" spans="1:8" ht="13.5">
      <c r="A34" s="69"/>
      <c r="B34" s="70"/>
      <c r="C34" s="71" t="s">
        <v>42</v>
      </c>
      <c r="D34" s="71">
        <v>1600000</v>
      </c>
      <c r="E34" s="72"/>
      <c r="F34" s="73"/>
      <c r="G34" s="71"/>
      <c r="H34" s="74"/>
    </row>
    <row r="35" spans="1:8" ht="13.5">
      <c r="A35" s="69"/>
      <c r="B35" s="70"/>
      <c r="C35" s="71" t="s">
        <v>40</v>
      </c>
      <c r="D35" s="71">
        <v>396000</v>
      </c>
      <c r="E35" s="72"/>
      <c r="F35" s="73"/>
      <c r="G35" s="71"/>
      <c r="H35" s="74"/>
    </row>
    <row r="36" spans="1:8" ht="13.5">
      <c r="A36" s="75"/>
      <c r="B36" s="41"/>
      <c r="C36" s="76" t="s">
        <v>38</v>
      </c>
      <c r="D36" s="76">
        <v>592500</v>
      </c>
      <c r="E36" s="42"/>
      <c r="F36" s="77"/>
      <c r="G36" s="76"/>
      <c r="H36" s="78"/>
    </row>
    <row r="37" spans="1:8" ht="13.5">
      <c r="A37" s="49">
        <v>14</v>
      </c>
      <c r="B37" s="50" t="s">
        <v>21</v>
      </c>
      <c r="C37" s="51">
        <v>537900</v>
      </c>
      <c r="D37" s="51">
        <v>520000</v>
      </c>
      <c r="E37" s="52">
        <f>(D37*100)/C37</f>
        <v>96.67224391150772</v>
      </c>
      <c r="F37" s="53" t="s">
        <v>37</v>
      </c>
      <c r="G37" s="53" t="s">
        <v>37</v>
      </c>
      <c r="H37" s="54">
        <f>((G37*100)/F37)-100</f>
        <v>0</v>
      </c>
    </row>
    <row r="38" spans="1:8" ht="13.5">
      <c r="A38" s="59"/>
      <c r="B38" s="13"/>
      <c r="C38" s="60" t="s">
        <v>43</v>
      </c>
      <c r="D38" s="60">
        <v>520000</v>
      </c>
      <c r="E38" s="14"/>
      <c r="F38" s="61"/>
      <c r="G38" s="60"/>
      <c r="H38" s="62"/>
    </row>
    <row r="39" spans="1:8" ht="13.5">
      <c r="A39" s="63">
        <v>15</v>
      </c>
      <c r="B39" s="64" t="s">
        <v>21</v>
      </c>
      <c r="C39" s="65">
        <v>900000</v>
      </c>
      <c r="D39" s="65">
        <v>880000</v>
      </c>
      <c r="E39" s="66">
        <f>(D39*100)/C39</f>
        <v>97.77777777777777</v>
      </c>
      <c r="F39" s="67" t="s">
        <v>37</v>
      </c>
      <c r="G39" s="67" t="s">
        <v>37</v>
      </c>
      <c r="H39" s="68">
        <f>((G39*100)/F39)-100</f>
        <v>0</v>
      </c>
    </row>
    <row r="40" spans="1:8" ht="13.5">
      <c r="A40" s="75"/>
      <c r="B40" s="41"/>
      <c r="C40" s="76" t="s">
        <v>43</v>
      </c>
      <c r="D40" s="76">
        <v>880000</v>
      </c>
      <c r="E40" s="42"/>
      <c r="F40" s="77"/>
      <c r="G40" s="76"/>
      <c r="H40" s="78"/>
    </row>
    <row r="41" spans="1:8" ht="13.5">
      <c r="A41" s="49">
        <v>16</v>
      </c>
      <c r="B41" s="50" t="s">
        <v>21</v>
      </c>
      <c r="C41" s="51">
        <v>4634135</v>
      </c>
      <c r="D41" s="51">
        <f>SUM(D42:D45)</f>
        <v>3150500</v>
      </c>
      <c r="E41" s="52">
        <f>(D41*100)/C41</f>
        <v>67.98464006767175</v>
      </c>
      <c r="F41" s="53" t="s">
        <v>37</v>
      </c>
      <c r="G41" s="53" t="s">
        <v>37</v>
      </c>
      <c r="H41" s="54">
        <f>((G41*100)/F41)-100</f>
        <v>0</v>
      </c>
    </row>
    <row r="42" spans="1:8" ht="13.5">
      <c r="A42" s="55"/>
      <c r="B42" s="20"/>
      <c r="C42" s="56" t="s">
        <v>42</v>
      </c>
      <c r="D42" s="56">
        <v>400000</v>
      </c>
      <c r="E42" s="22"/>
      <c r="F42" s="57"/>
      <c r="G42" s="56"/>
      <c r="H42" s="58"/>
    </row>
    <row r="43" spans="1:8" ht="13.5">
      <c r="A43" s="55"/>
      <c r="B43" s="20"/>
      <c r="C43" s="56" t="s">
        <v>43</v>
      </c>
      <c r="D43" s="56">
        <v>2000000</v>
      </c>
      <c r="E43" s="22"/>
      <c r="F43" s="57"/>
      <c r="G43" s="56"/>
      <c r="H43" s="58"/>
    </row>
    <row r="44" spans="1:8" ht="13.5">
      <c r="A44" s="55"/>
      <c r="B44" s="20"/>
      <c r="C44" s="56" t="s">
        <v>40</v>
      </c>
      <c r="D44" s="56">
        <v>316000</v>
      </c>
      <c r="E44" s="22"/>
      <c r="F44" s="57"/>
      <c r="G44" s="56"/>
      <c r="H44" s="58"/>
    </row>
    <row r="45" spans="1:8" ht="13.5">
      <c r="A45" s="59"/>
      <c r="B45" s="13"/>
      <c r="C45" s="60" t="s">
        <v>44</v>
      </c>
      <c r="D45" s="60">
        <v>434500</v>
      </c>
      <c r="E45" s="14"/>
      <c r="F45" s="61"/>
      <c r="G45" s="60"/>
      <c r="H45" s="62"/>
    </row>
    <row r="46" spans="1:8" ht="13.5">
      <c r="A46" s="30">
        <v>17</v>
      </c>
      <c r="B46" s="31" t="s">
        <v>28</v>
      </c>
      <c r="C46" s="32">
        <v>900000</v>
      </c>
      <c r="D46" s="32">
        <v>0</v>
      </c>
      <c r="E46" s="33">
        <f>(D46*100)/C46</f>
        <v>0</v>
      </c>
      <c r="F46" s="34" t="s">
        <v>37</v>
      </c>
      <c r="G46" s="32">
        <v>0</v>
      </c>
      <c r="H46" s="46">
        <f>((G46*100)/F46)-100</f>
        <v>-100</v>
      </c>
    </row>
    <row r="47" spans="1:8" ht="13.5">
      <c r="A47" s="36">
        <v>18</v>
      </c>
      <c r="B47" s="37" t="s">
        <v>28</v>
      </c>
      <c r="C47" s="38">
        <v>160000</v>
      </c>
      <c r="D47" s="38">
        <v>0</v>
      </c>
      <c r="E47" s="39">
        <f>(D47*100)/C47</f>
        <v>0</v>
      </c>
      <c r="F47" s="40" t="s">
        <v>37</v>
      </c>
      <c r="G47" s="38">
        <v>0</v>
      </c>
      <c r="H47" s="47">
        <f>((G47*100)/F47)-100</f>
        <v>-100</v>
      </c>
    </row>
    <row r="48" spans="1:8" ht="13.5">
      <c r="A48" s="9"/>
      <c r="B48" s="10"/>
      <c r="C48" s="11"/>
      <c r="D48" s="11"/>
      <c r="E48" s="12"/>
      <c r="F48" s="16"/>
      <c r="G48" s="11"/>
      <c r="H48" s="18"/>
    </row>
    <row r="49" spans="1:8" ht="13.5">
      <c r="A49" s="30"/>
      <c r="B49" s="31" t="s">
        <v>17</v>
      </c>
      <c r="C49" s="43">
        <f>SUM(C21:C47)</f>
        <v>14814053</v>
      </c>
      <c r="D49" s="43">
        <f>SUM(D21:D47)</f>
        <v>21490000</v>
      </c>
      <c r="E49" s="33">
        <f>(D49*100)/C49</f>
        <v>145.06495960288518</v>
      </c>
      <c r="F49" s="44"/>
      <c r="G49" s="45"/>
      <c r="H49" s="35"/>
    </row>
    <row r="51" spans="1:8" ht="13.5">
      <c r="A51" s="30"/>
      <c r="B51" s="31" t="s">
        <v>12</v>
      </c>
      <c r="C51" s="43">
        <f>SUM(C18,C49)</f>
        <v>24814053</v>
      </c>
      <c r="D51" s="43">
        <f>SUM(D18,D49)</f>
        <v>21490000</v>
      </c>
      <c r="E51" s="33">
        <f>(D51*100)/C51</f>
        <v>86.60415128475788</v>
      </c>
      <c r="F51" s="44"/>
      <c r="G51" s="45"/>
      <c r="H51" s="35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2007-03-08T18:04:39Z</cp:lastPrinted>
  <dcterms:created xsi:type="dcterms:W3CDTF">2000-02-06T15:20:34Z</dcterms:created>
  <dcterms:modified xsi:type="dcterms:W3CDTF">2007-04-05T13:39:47Z</dcterms:modified>
  <cp:category/>
  <cp:version/>
  <cp:contentType/>
  <cp:contentStatus/>
</cp:coreProperties>
</file>