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Cartela 60Kg" sheetId="1" r:id="rId1"/>
  </sheets>
  <definedNames>
    <definedName name="_xlnm.Print_Titles" localSheetId="0">'Cartela 60Kg'!$4:$6</definedName>
  </definedNames>
  <calcPr fullCalcOnLoad="1"/>
</workbook>
</file>

<file path=xl/sharedStrings.xml><?xml version="1.0" encoding="utf-8"?>
<sst xmlns="http://schemas.openxmlformats.org/spreadsheetml/2006/main" count="74" uniqueCount="25">
  <si>
    <t>BBSB - Bolsa de Mercadoria de Brasília</t>
  </si>
  <si>
    <t>Lote</t>
  </si>
  <si>
    <t>Praça</t>
  </si>
  <si>
    <t>Qtd.</t>
  </si>
  <si>
    <t>Percent.</t>
  </si>
  <si>
    <t>Preço de</t>
  </si>
  <si>
    <t>Valor</t>
  </si>
  <si>
    <t>Ofertada</t>
  </si>
  <si>
    <t>Vendida</t>
  </si>
  <si>
    <t>Vendido</t>
  </si>
  <si>
    <t>Abertura</t>
  </si>
  <si>
    <t>Fecham.</t>
  </si>
  <si>
    <t>Variação</t>
  </si>
  <si>
    <t>Totais/Médias</t>
  </si>
  <si>
    <t>(Kg)</t>
  </si>
  <si>
    <t>(%)</t>
  </si>
  <si>
    <t>(R$)</t>
  </si>
  <si>
    <t>MT</t>
  </si>
  <si>
    <t>Totais/Médias MT</t>
  </si>
  <si>
    <t>0,225</t>
  </si>
  <si>
    <t>Sorriso</t>
  </si>
  <si>
    <t>Diamantino</t>
  </si>
  <si>
    <t>Rondonopolis</t>
  </si>
  <si>
    <t>Sinop</t>
  </si>
  <si>
    <t>Aviso de Venda de Milho - 170/2007 de 22/03/2007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</si>
</sst>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_(* #,##0.000_);_(* \(#,##0.000\);_(* &quot;-&quot;??_);_(@_)"/>
    <numFmt numFmtId="173" formatCode="_(* #,##0.0_);_(* \(#,##0.0\);_(* &quot;-&quot;?_);_(@_)"/>
    <numFmt numFmtId="174" formatCode="_(* #,##0.0000_);_(* \(#,##0.0000\);_(* &quot;-&quot;??_);_(@_)"/>
    <numFmt numFmtId="175" formatCode="0.000"/>
    <numFmt numFmtId="176" formatCode="#,##0.000_);\(#,##0.000\)"/>
  </numFmts>
  <fonts count="5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Continuous"/>
    </xf>
    <xf numFmtId="170" fontId="2" fillId="0" borderId="0" xfId="0" applyNumberFormat="1" applyFont="1" applyAlignment="1">
      <alignment horizontal="centerContinuous"/>
    </xf>
    <xf numFmtId="4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171" fontId="2" fillId="0" borderId="0" xfId="20" applyNumberFormat="1" applyFont="1" applyAlignment="1">
      <alignment/>
    </xf>
    <xf numFmtId="43" fontId="2" fillId="0" borderId="0" xfId="20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>
      <alignment/>
    </xf>
    <xf numFmtId="171" fontId="2" fillId="0" borderId="3" xfId="0" applyNumberFormat="1" applyFont="1" applyBorder="1" applyAlignment="1">
      <alignment/>
    </xf>
    <xf numFmtId="43" fontId="2" fillId="0" borderId="3" xfId="20" applyFont="1" applyBorder="1" applyAlignment="1">
      <alignment/>
    </xf>
    <xf numFmtId="43" fontId="2" fillId="0" borderId="3" xfId="20" applyNumberFormat="1" applyFont="1" applyBorder="1" applyAlignment="1">
      <alignment/>
    </xf>
    <xf numFmtId="43" fontId="2" fillId="0" borderId="0" xfId="20" applyFont="1" applyAlignment="1">
      <alignment/>
    </xf>
    <xf numFmtId="0" fontId="2" fillId="0" borderId="0" xfId="0" applyFont="1" applyAlignment="1">
      <alignment horizontal="centerContinuous"/>
    </xf>
    <xf numFmtId="49" fontId="2" fillId="0" borderId="0" xfId="20" applyNumberFormat="1" applyFont="1" applyAlignment="1">
      <alignment/>
    </xf>
    <xf numFmtId="0" fontId="2" fillId="0" borderId="4" xfId="0" applyFont="1" applyBorder="1" applyAlignment="1">
      <alignment horizontal="center"/>
    </xf>
    <xf numFmtId="176" fontId="2" fillId="0" borderId="3" xfId="2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selection activeCell="A3" sqref="A3"/>
    </sheetView>
  </sheetViews>
  <sheetFormatPr defaultColWidth="9.140625" defaultRowHeight="12.75"/>
  <cols>
    <col min="1" max="1" width="5.7109375" style="1" customWidth="1"/>
    <col min="2" max="2" width="25.7109375" style="0" customWidth="1"/>
    <col min="3" max="4" width="15.7109375" style="0" customWidth="1"/>
    <col min="5" max="7" width="10.7109375" style="0" customWidth="1"/>
    <col min="8" max="8" width="11.28125" style="0" bestFit="1" customWidth="1"/>
    <col min="9" max="9" width="18.28125" style="0" customWidth="1"/>
  </cols>
  <sheetData>
    <row r="1" spans="1:9" s="2" customFormat="1" ht="13.5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s="2" customFormat="1" ht="13.5">
      <c r="A2" s="3" t="s">
        <v>24</v>
      </c>
      <c r="B2" s="3"/>
      <c r="C2" s="3"/>
      <c r="D2" s="3"/>
      <c r="E2" s="3"/>
      <c r="F2" s="3"/>
      <c r="G2" s="3"/>
      <c r="H2" s="3"/>
      <c r="I2" s="3"/>
    </row>
    <row r="3" spans="1:9" s="2" customFormat="1" ht="13.5">
      <c r="A3" s="3"/>
      <c r="B3" s="3"/>
      <c r="C3" s="3"/>
      <c r="D3" s="3"/>
      <c r="E3" s="3"/>
      <c r="F3" s="3"/>
      <c r="G3" s="3"/>
      <c r="H3" s="3"/>
      <c r="I3" s="3"/>
    </row>
    <row r="4" spans="1:9" ht="13.5">
      <c r="A4" s="4"/>
      <c r="B4" s="4"/>
      <c r="C4" s="4" t="s">
        <v>3</v>
      </c>
      <c r="D4" s="4" t="s">
        <v>3</v>
      </c>
      <c r="E4" s="4" t="s">
        <v>4</v>
      </c>
      <c r="F4" s="4" t="s">
        <v>5</v>
      </c>
      <c r="G4" s="4" t="s">
        <v>5</v>
      </c>
      <c r="H4" s="4" t="s">
        <v>4</v>
      </c>
      <c r="I4" s="4"/>
    </row>
    <row r="5" spans="1:9" ht="13.5">
      <c r="A5" s="21" t="s">
        <v>1</v>
      </c>
      <c r="B5" s="21" t="s">
        <v>2</v>
      </c>
      <c r="C5" s="5" t="s">
        <v>7</v>
      </c>
      <c r="D5" s="5" t="s">
        <v>8</v>
      </c>
      <c r="E5" s="5" t="s">
        <v>9</v>
      </c>
      <c r="F5" s="5" t="s">
        <v>10</v>
      </c>
      <c r="G5" s="5" t="s">
        <v>11</v>
      </c>
      <c r="H5" s="5" t="s">
        <v>12</v>
      </c>
      <c r="I5" s="5" t="s">
        <v>6</v>
      </c>
    </row>
    <row r="6" spans="1:9" ht="13.5">
      <c r="A6" s="5"/>
      <c r="B6" s="5"/>
      <c r="C6" s="5" t="s">
        <v>14</v>
      </c>
      <c r="D6" s="5" t="s">
        <v>14</v>
      </c>
      <c r="E6" s="5" t="s">
        <v>15</v>
      </c>
      <c r="F6" s="5" t="s">
        <v>16</v>
      </c>
      <c r="G6" s="5" t="s">
        <v>16</v>
      </c>
      <c r="H6" s="5" t="s">
        <v>15</v>
      </c>
      <c r="I6" s="5" t="s">
        <v>16</v>
      </c>
    </row>
    <row r="7" spans="1:9" ht="13.5">
      <c r="A7" s="6" t="s">
        <v>17</v>
      </c>
      <c r="B7" s="6"/>
      <c r="C7" s="7"/>
      <c r="D7" s="7"/>
      <c r="E7" s="6"/>
      <c r="F7" s="8"/>
      <c r="G7" s="6"/>
      <c r="H7" s="19"/>
      <c r="I7" s="6"/>
    </row>
    <row r="8" spans="1:9" ht="13.5">
      <c r="A8" s="9">
        <v>1</v>
      </c>
      <c r="B8" s="10" t="s">
        <v>21</v>
      </c>
      <c r="C8" s="11">
        <v>22500</v>
      </c>
      <c r="D8" s="11">
        <v>0</v>
      </c>
      <c r="E8" s="11">
        <v>0</v>
      </c>
      <c r="F8" s="20" t="s">
        <v>19</v>
      </c>
      <c r="G8" s="11">
        <v>0</v>
      </c>
      <c r="H8" s="11">
        <v>0</v>
      </c>
      <c r="I8" s="12">
        <f aca="true" t="shared" si="0" ref="I8:I16">FLOOR(G8,0.00001)*D8</f>
        <v>0</v>
      </c>
    </row>
    <row r="9" spans="1:9" ht="13.5">
      <c r="A9" s="9">
        <v>2</v>
      </c>
      <c r="B9" s="10" t="s">
        <v>21</v>
      </c>
      <c r="C9" s="11">
        <v>1323000</v>
      </c>
      <c r="D9" s="11">
        <v>480000</v>
      </c>
      <c r="E9" s="12">
        <f>(D9*100)/C9</f>
        <v>36.281179138321995</v>
      </c>
      <c r="F9" s="20" t="s">
        <v>19</v>
      </c>
      <c r="G9" s="20" t="s">
        <v>19</v>
      </c>
      <c r="H9" s="18">
        <f>((G9*100)/F9)-100</f>
        <v>0</v>
      </c>
      <c r="I9" s="12">
        <f t="shared" si="0"/>
        <v>108000</v>
      </c>
    </row>
    <row r="10" spans="1:9" ht="13.5">
      <c r="A10" s="9">
        <v>3</v>
      </c>
      <c r="B10" s="10" t="s">
        <v>21</v>
      </c>
      <c r="C10" s="11">
        <v>52570</v>
      </c>
      <c r="D10" s="11">
        <v>0</v>
      </c>
      <c r="E10" s="12">
        <f aca="true" t="shared" si="1" ref="E10:E29">(D10*100)/C10</f>
        <v>0</v>
      </c>
      <c r="F10" s="20" t="s">
        <v>19</v>
      </c>
      <c r="G10" s="11">
        <v>0</v>
      </c>
      <c r="H10" s="11">
        <v>0</v>
      </c>
      <c r="I10" s="12">
        <f t="shared" si="0"/>
        <v>0</v>
      </c>
    </row>
    <row r="11" spans="1:9" ht="13.5">
      <c r="A11" s="9">
        <v>4</v>
      </c>
      <c r="B11" s="10" t="s">
        <v>22</v>
      </c>
      <c r="C11" s="11">
        <v>156800</v>
      </c>
      <c r="D11" s="11">
        <v>0</v>
      </c>
      <c r="E11" s="12">
        <f t="shared" si="1"/>
        <v>0</v>
      </c>
      <c r="F11" s="20" t="s">
        <v>19</v>
      </c>
      <c r="G11" s="11">
        <v>0</v>
      </c>
      <c r="H11" s="11">
        <v>0</v>
      </c>
      <c r="I11" s="12">
        <f t="shared" si="0"/>
        <v>0</v>
      </c>
    </row>
    <row r="12" spans="1:9" ht="13.5">
      <c r="A12" s="9">
        <v>5</v>
      </c>
      <c r="B12" s="10" t="s">
        <v>22</v>
      </c>
      <c r="C12" s="11">
        <v>900000</v>
      </c>
      <c r="D12" s="11">
        <v>285000</v>
      </c>
      <c r="E12" s="12">
        <f t="shared" si="1"/>
        <v>31.666666666666668</v>
      </c>
      <c r="F12" s="20" t="s">
        <v>19</v>
      </c>
      <c r="G12" s="20" t="s">
        <v>19</v>
      </c>
      <c r="H12" s="18">
        <f>((G12*100)/F12)-100</f>
        <v>0</v>
      </c>
      <c r="I12" s="12">
        <f t="shared" si="0"/>
        <v>64125</v>
      </c>
    </row>
    <row r="13" spans="1:9" ht="13.5">
      <c r="A13" s="9">
        <v>6</v>
      </c>
      <c r="B13" s="10" t="s">
        <v>22</v>
      </c>
      <c r="C13" s="11">
        <v>437670</v>
      </c>
      <c r="D13" s="11">
        <v>0</v>
      </c>
      <c r="E13" s="12">
        <f t="shared" si="1"/>
        <v>0</v>
      </c>
      <c r="F13" s="20" t="s">
        <v>19</v>
      </c>
      <c r="G13" s="11">
        <v>0</v>
      </c>
      <c r="H13" s="11">
        <v>0</v>
      </c>
      <c r="I13" s="12">
        <f t="shared" si="0"/>
        <v>0</v>
      </c>
    </row>
    <row r="14" spans="1:9" ht="13.5">
      <c r="A14" s="9">
        <v>7</v>
      </c>
      <c r="B14" s="10" t="s">
        <v>22</v>
      </c>
      <c r="C14" s="11">
        <v>900000</v>
      </c>
      <c r="D14" s="11">
        <v>0</v>
      </c>
      <c r="E14" s="12">
        <f t="shared" si="1"/>
        <v>0</v>
      </c>
      <c r="F14" s="20" t="s">
        <v>19</v>
      </c>
      <c r="G14" s="11">
        <v>0</v>
      </c>
      <c r="H14" s="11">
        <v>0</v>
      </c>
      <c r="I14" s="12">
        <f t="shared" si="0"/>
        <v>0</v>
      </c>
    </row>
    <row r="15" spans="1:9" ht="13.5">
      <c r="A15" s="9">
        <v>8</v>
      </c>
      <c r="B15" s="10" t="s">
        <v>22</v>
      </c>
      <c r="C15" s="11">
        <v>900000</v>
      </c>
      <c r="D15" s="11">
        <v>0</v>
      </c>
      <c r="E15" s="12">
        <f t="shared" si="1"/>
        <v>0</v>
      </c>
      <c r="F15" s="20" t="s">
        <v>19</v>
      </c>
      <c r="G15" s="11">
        <v>0</v>
      </c>
      <c r="H15" s="11">
        <v>0</v>
      </c>
      <c r="I15" s="12">
        <f t="shared" si="0"/>
        <v>0</v>
      </c>
    </row>
    <row r="16" spans="1:9" ht="13.5">
      <c r="A16" s="9">
        <v>9</v>
      </c>
      <c r="B16" s="10" t="s">
        <v>22</v>
      </c>
      <c r="C16" s="11">
        <v>900000</v>
      </c>
      <c r="D16" s="11">
        <v>0</v>
      </c>
      <c r="E16" s="12">
        <f t="shared" si="1"/>
        <v>0</v>
      </c>
      <c r="F16" s="20" t="s">
        <v>19</v>
      </c>
      <c r="G16" s="11">
        <v>0</v>
      </c>
      <c r="H16" s="11">
        <v>0</v>
      </c>
      <c r="I16" s="12">
        <f t="shared" si="0"/>
        <v>0</v>
      </c>
    </row>
    <row r="17" spans="1:9" ht="13.5">
      <c r="A17" s="9">
        <v>10</v>
      </c>
      <c r="B17" s="10" t="s">
        <v>22</v>
      </c>
      <c r="C17" s="11">
        <v>900000</v>
      </c>
      <c r="D17" s="11">
        <v>60000</v>
      </c>
      <c r="E17" s="12">
        <f t="shared" si="1"/>
        <v>6.666666666666667</v>
      </c>
      <c r="F17" s="20" t="s">
        <v>19</v>
      </c>
      <c r="G17" s="20" t="s">
        <v>19</v>
      </c>
      <c r="H17" s="18">
        <f>((G17*100)/F17)-100</f>
        <v>0</v>
      </c>
      <c r="I17" s="12">
        <f aca="true" t="shared" si="2" ref="I17:I29">FLOOR(G17,0.00001)*D17</f>
        <v>13500</v>
      </c>
    </row>
    <row r="18" spans="1:9" ht="13.5">
      <c r="A18" s="9">
        <v>11</v>
      </c>
      <c r="B18" s="10" t="s">
        <v>22</v>
      </c>
      <c r="C18" s="11">
        <v>537900</v>
      </c>
      <c r="D18" s="11">
        <v>0</v>
      </c>
      <c r="E18" s="12">
        <f t="shared" si="1"/>
        <v>0</v>
      </c>
      <c r="F18" s="20" t="s">
        <v>19</v>
      </c>
      <c r="G18" s="11">
        <v>0</v>
      </c>
      <c r="H18" s="11">
        <v>0</v>
      </c>
      <c r="I18" s="12">
        <f t="shared" si="2"/>
        <v>0</v>
      </c>
    </row>
    <row r="19" spans="1:9" ht="13.5">
      <c r="A19" s="9">
        <v>12</v>
      </c>
      <c r="B19" s="10" t="s">
        <v>22</v>
      </c>
      <c r="C19" s="11">
        <v>900000</v>
      </c>
      <c r="D19" s="11">
        <v>0</v>
      </c>
      <c r="E19" s="12">
        <f t="shared" si="1"/>
        <v>0</v>
      </c>
      <c r="F19" s="20" t="s">
        <v>19</v>
      </c>
      <c r="G19" s="11">
        <v>0</v>
      </c>
      <c r="H19" s="11">
        <v>0</v>
      </c>
      <c r="I19" s="12">
        <f t="shared" si="2"/>
        <v>0</v>
      </c>
    </row>
    <row r="20" spans="1:9" ht="13.5">
      <c r="A20" s="9">
        <v>13</v>
      </c>
      <c r="B20" s="10" t="s">
        <v>22</v>
      </c>
      <c r="C20" s="11">
        <v>900000</v>
      </c>
      <c r="D20" s="11">
        <v>0</v>
      </c>
      <c r="E20" s="12">
        <f t="shared" si="1"/>
        <v>0</v>
      </c>
      <c r="F20" s="20" t="s">
        <v>19</v>
      </c>
      <c r="G20" s="11">
        <v>0</v>
      </c>
      <c r="H20" s="11">
        <v>0</v>
      </c>
      <c r="I20" s="12">
        <f t="shared" si="2"/>
        <v>0</v>
      </c>
    </row>
    <row r="21" spans="1:9" ht="13.5">
      <c r="A21" s="9">
        <v>14</v>
      </c>
      <c r="B21" s="10" t="s">
        <v>22</v>
      </c>
      <c r="C21" s="11">
        <v>900000</v>
      </c>
      <c r="D21" s="11">
        <v>0</v>
      </c>
      <c r="E21" s="12">
        <f t="shared" si="1"/>
        <v>0</v>
      </c>
      <c r="F21" s="20" t="s">
        <v>19</v>
      </c>
      <c r="G21" s="11">
        <v>0</v>
      </c>
      <c r="H21" s="11">
        <v>0</v>
      </c>
      <c r="I21" s="12">
        <f t="shared" si="2"/>
        <v>0</v>
      </c>
    </row>
    <row r="22" spans="1:9" ht="13.5">
      <c r="A22" s="9">
        <v>15</v>
      </c>
      <c r="B22" s="10" t="s">
        <v>22</v>
      </c>
      <c r="C22" s="11">
        <v>900000</v>
      </c>
      <c r="D22" s="11">
        <v>0</v>
      </c>
      <c r="E22" s="12">
        <f t="shared" si="1"/>
        <v>0</v>
      </c>
      <c r="F22" s="20" t="s">
        <v>19</v>
      </c>
      <c r="G22" s="11">
        <v>0</v>
      </c>
      <c r="H22" s="11">
        <v>0</v>
      </c>
      <c r="I22" s="12">
        <f t="shared" si="2"/>
        <v>0</v>
      </c>
    </row>
    <row r="23" spans="1:9" ht="13.5">
      <c r="A23" s="9">
        <v>16</v>
      </c>
      <c r="B23" s="10" t="s">
        <v>22</v>
      </c>
      <c r="C23" s="11">
        <v>160000</v>
      </c>
      <c r="D23" s="11">
        <v>0</v>
      </c>
      <c r="E23" s="12">
        <f t="shared" si="1"/>
        <v>0</v>
      </c>
      <c r="F23" s="20" t="s">
        <v>19</v>
      </c>
      <c r="G23" s="11">
        <v>0</v>
      </c>
      <c r="H23" s="11">
        <v>0</v>
      </c>
      <c r="I23" s="12">
        <f t="shared" si="2"/>
        <v>0</v>
      </c>
    </row>
    <row r="24" spans="1:9" ht="13.5">
      <c r="A24" s="9">
        <v>17</v>
      </c>
      <c r="B24" s="10" t="s">
        <v>23</v>
      </c>
      <c r="C24" s="11">
        <v>273400</v>
      </c>
      <c r="D24" s="11">
        <v>0</v>
      </c>
      <c r="E24" s="12">
        <f t="shared" si="1"/>
        <v>0</v>
      </c>
      <c r="F24" s="20" t="s">
        <v>19</v>
      </c>
      <c r="G24" s="11">
        <v>0</v>
      </c>
      <c r="H24" s="11">
        <v>0</v>
      </c>
      <c r="I24" s="12">
        <f t="shared" si="2"/>
        <v>0</v>
      </c>
    </row>
    <row r="25" spans="1:9" ht="13.5">
      <c r="A25" s="9">
        <v>18</v>
      </c>
      <c r="B25" s="10" t="s">
        <v>23</v>
      </c>
      <c r="C25" s="11">
        <v>900000</v>
      </c>
      <c r="D25" s="11">
        <v>0</v>
      </c>
      <c r="E25" s="12">
        <f t="shared" si="1"/>
        <v>0</v>
      </c>
      <c r="F25" s="20" t="s">
        <v>19</v>
      </c>
      <c r="G25" s="11">
        <v>0</v>
      </c>
      <c r="H25" s="11">
        <v>0</v>
      </c>
      <c r="I25" s="12">
        <f t="shared" si="2"/>
        <v>0</v>
      </c>
    </row>
    <row r="26" spans="1:9" ht="13.5">
      <c r="A26" s="9">
        <v>19</v>
      </c>
      <c r="B26" s="10" t="s">
        <v>23</v>
      </c>
      <c r="C26" s="11">
        <v>297000</v>
      </c>
      <c r="D26" s="11">
        <v>0</v>
      </c>
      <c r="E26" s="12">
        <f t="shared" si="1"/>
        <v>0</v>
      </c>
      <c r="F26" s="20" t="s">
        <v>19</v>
      </c>
      <c r="G26" s="11">
        <v>0</v>
      </c>
      <c r="H26" s="11">
        <v>0</v>
      </c>
      <c r="I26" s="12">
        <f t="shared" si="2"/>
        <v>0</v>
      </c>
    </row>
    <row r="27" spans="1:9" ht="13.5">
      <c r="A27" s="9">
        <v>20</v>
      </c>
      <c r="B27" s="10" t="s">
        <v>20</v>
      </c>
      <c r="C27" s="11">
        <v>5000</v>
      </c>
      <c r="D27" s="11">
        <v>0</v>
      </c>
      <c r="E27" s="12">
        <f t="shared" si="1"/>
        <v>0</v>
      </c>
      <c r="F27" s="20" t="s">
        <v>19</v>
      </c>
      <c r="G27" s="11">
        <v>0</v>
      </c>
      <c r="H27" s="11">
        <v>0</v>
      </c>
      <c r="I27" s="12">
        <f t="shared" si="2"/>
        <v>0</v>
      </c>
    </row>
    <row r="28" spans="1:9" ht="13.5">
      <c r="A28" s="9">
        <v>21</v>
      </c>
      <c r="B28" s="10" t="s">
        <v>20</v>
      </c>
      <c r="C28" s="11">
        <v>2462000</v>
      </c>
      <c r="D28" s="11">
        <v>0</v>
      </c>
      <c r="E28" s="12">
        <f t="shared" si="1"/>
        <v>0</v>
      </c>
      <c r="F28" s="20" t="s">
        <v>19</v>
      </c>
      <c r="G28" s="11">
        <v>0</v>
      </c>
      <c r="H28" s="11">
        <v>0</v>
      </c>
      <c r="I28" s="12">
        <f t="shared" si="2"/>
        <v>0</v>
      </c>
    </row>
    <row r="29" spans="1:9" ht="13.5">
      <c r="A29" s="9">
        <v>22</v>
      </c>
      <c r="B29" s="10" t="s">
        <v>20</v>
      </c>
      <c r="C29" s="11">
        <v>297000</v>
      </c>
      <c r="D29" s="11">
        <v>0</v>
      </c>
      <c r="E29" s="12">
        <f t="shared" si="1"/>
        <v>0</v>
      </c>
      <c r="F29" s="20" t="s">
        <v>19</v>
      </c>
      <c r="G29" s="11">
        <v>0</v>
      </c>
      <c r="H29" s="11">
        <v>0</v>
      </c>
      <c r="I29" s="12">
        <f t="shared" si="2"/>
        <v>0</v>
      </c>
    </row>
    <row r="30" spans="1:9" ht="13.5">
      <c r="A30" s="13"/>
      <c r="B30" s="14" t="s">
        <v>18</v>
      </c>
      <c r="C30" s="15">
        <f>SUM(C8:C29)</f>
        <v>15024840</v>
      </c>
      <c r="D30" s="15">
        <f>SUM(D8:D29)</f>
        <v>825000</v>
      </c>
      <c r="E30" s="16">
        <f>(D30*100)/C30</f>
        <v>5.490907057912097</v>
      </c>
      <c r="F30" s="17"/>
      <c r="G30" s="22">
        <f>(I30/D30)</f>
        <v>0.20863636363636365</v>
      </c>
      <c r="H30" s="16"/>
      <c r="I30" s="16">
        <f>SUM(I8:I16)</f>
        <v>172125</v>
      </c>
    </row>
    <row r="32" spans="1:9" ht="13.5">
      <c r="A32" s="13"/>
      <c r="B32" s="14" t="s">
        <v>13</v>
      </c>
      <c r="C32" s="15">
        <f>SUM(C30)</f>
        <v>15024840</v>
      </c>
      <c r="D32" s="15">
        <f>SUM(D30)</f>
        <v>825000</v>
      </c>
      <c r="E32" s="16">
        <f>(D32*100)/C32</f>
        <v>5.490907057912097</v>
      </c>
      <c r="F32" s="17"/>
      <c r="G32" s="22">
        <f>(I32/D32)</f>
        <v>0.20863636363636365</v>
      </c>
      <c r="H32" s="16"/>
      <c r="I32" s="16">
        <f>SUM(I30)</f>
        <v>172125</v>
      </c>
    </row>
  </sheetData>
  <printOptions/>
  <pageMargins left="0.75" right="0.75" top="0.7" bottom="0.98" header="0.21" footer="0.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janaina</cp:lastModifiedBy>
  <cp:lastPrinted>2006-11-30T17:54:53Z</cp:lastPrinted>
  <dcterms:created xsi:type="dcterms:W3CDTF">2000-02-06T15:20:34Z</dcterms:created>
  <dcterms:modified xsi:type="dcterms:W3CDTF">2007-03-22T14:47:32Z</dcterms:modified>
  <cp:category/>
  <cp:version/>
  <cp:contentType/>
  <cp:contentStatus/>
</cp:coreProperties>
</file>