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99 FEIJÃO VENDA 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<sst xmlns="http://schemas.openxmlformats.org/spreadsheetml/2006/main" count="138" uniqueCount="53">
  <si>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</si>
  <si>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</si>
  <si>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</si>
  <si>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</si>
  <si>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</si>
  <si>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</si>
  <si>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</si>
  <si>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</si>
  <si>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</si>
  <si>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</si>
  <si>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</si>
  <si>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</si>
  <si>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</si>
  <si>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</si>
  <si>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</si>
  <si>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</si>
  <si>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</si>
  <si>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</si>
  <si>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</si>
  <si>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</si>
  <si>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</si>
  <si>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PR</t>
  </si>
  <si>
    <t>Maracaju</t>
  </si>
  <si>
    <t>BBM PR</t>
  </si>
  <si>
    <t>Ivaiporã</t>
  </si>
  <si>
    <t>Marmeleiro</t>
  </si>
  <si>
    <t>Apucarana</t>
  </si>
  <si>
    <t>Candido de Abreu</t>
  </si>
  <si>
    <t>Cantagalo</t>
  </si>
  <si>
    <t>Guarapuava</t>
  </si>
  <si>
    <t>Irati</t>
  </si>
  <si>
    <t>Pato Branco</t>
  </si>
  <si>
    <t>Pitanga</t>
  </si>
  <si>
    <t>Ponta Grossa</t>
  </si>
  <si>
    <t>Prudentopolis</t>
  </si>
  <si>
    <t>Rolandia</t>
  </si>
  <si>
    <t>São João</t>
  </si>
  <si>
    <t>Vitorino</t>
  </si>
  <si>
    <t>CANCELADO</t>
  </si>
  <si>
    <t>BCMM</t>
  </si>
  <si>
    <t>BBSB</t>
  </si>
  <si>
    <t>Clevelandia</t>
  </si>
  <si>
    <t>Campo Mourão</t>
  </si>
  <si>
    <t>Ivapoira</t>
  </si>
  <si>
    <t>Lapa</t>
  </si>
  <si>
    <t>Salto de Lontra</t>
  </si>
  <si>
    <t>Santo Antonio do Sudeste</t>
  </si>
  <si>
    <t>São Miguel do Iguaçu</t>
  </si>
  <si>
    <t xml:space="preserve">BCMM </t>
  </si>
  <si>
    <t>BCMR</t>
  </si>
  <si>
    <t xml:space="preserve">BBSB </t>
  </si>
  <si>
    <t xml:space="preserve">        AVISO DE VENDA DE FEIJÃO PRETO – Nº 499/11 - 30/11/2011</t>
  </si>
  <si>
    <t>Boa Ventura de São Roque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</si>
</sst>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53" applyNumberFormat="1" applyFont="1" applyAlignment="1">
      <alignment/>
    </xf>
    <xf numFmtId="4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8"/>
  <sheetViews>
    <sheetView tabSelected="1" workbookViewId="0" topLeftCell="A166">
      <selection activeCell="B45" sqref="B45"/>
    </sheetView>
  </sheetViews>
  <sheetFormatPr defaultColWidth="9.140625" defaultRowHeight="12.75"/>
  <cols>
    <col min="1" max="1" width="6.28125" style="0" customWidth="1"/>
    <col min="2" max="2" width="28.5742187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51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7" t="s">
        <v>20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21990</v>
      </c>
      <c r="D10" s="29">
        <f>SUM(D11:D11)</f>
        <v>0</v>
      </c>
      <c r="E10" s="25">
        <f>(D10*100)/C10</f>
        <v>0</v>
      </c>
      <c r="F10" s="23">
        <v>0.672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21990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7" t="s">
        <v>21</v>
      </c>
      <c r="B15" s="38"/>
      <c r="C15" s="38"/>
      <c r="D15" s="38"/>
      <c r="E15" s="38"/>
      <c r="F15" s="38"/>
      <c r="G15" s="38"/>
      <c r="H15" s="38"/>
      <c r="I15" s="39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24</v>
      </c>
      <c r="C17" s="26">
        <v>191539</v>
      </c>
      <c r="D17" s="29">
        <f>SUM(D18:D18)</f>
        <v>30000</v>
      </c>
      <c r="E17" s="25">
        <f>(D17*100)/C17</f>
        <v>15.662606570985544</v>
      </c>
      <c r="F17" s="23">
        <v>0.684</v>
      </c>
      <c r="G17" s="23">
        <v>0.684</v>
      </c>
      <c r="H17" s="21">
        <f>(G17*100)/F17-100</f>
        <v>0</v>
      </c>
      <c r="I17" s="6">
        <f>FLOOR(G17,0.00001)*D17</f>
        <v>20520</v>
      </c>
    </row>
    <row r="18" spans="1:9" ht="13.5">
      <c r="A18" s="32"/>
      <c r="B18" s="18"/>
      <c r="C18" s="28" t="s">
        <v>23</v>
      </c>
      <c r="D18" s="26">
        <v>30000</v>
      </c>
      <c r="E18" s="28"/>
      <c r="F18" s="23"/>
      <c r="G18" s="24"/>
      <c r="H18" s="21"/>
      <c r="I18" s="6"/>
    </row>
    <row r="19" spans="1:9" ht="13.5">
      <c r="A19" s="32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5">
        <v>3</v>
      </c>
      <c r="B21" s="18" t="s">
        <v>24</v>
      </c>
      <c r="C21" s="26">
        <v>20350</v>
      </c>
      <c r="D21" s="29">
        <f>SUM(D22:D22)</f>
        <v>20350</v>
      </c>
      <c r="E21" s="25">
        <f>(D21*100)/C21</f>
        <v>100</v>
      </c>
      <c r="F21" s="23">
        <v>0.798</v>
      </c>
      <c r="G21" s="23">
        <v>0.919</v>
      </c>
      <c r="H21" s="21">
        <f>(G21*100)/F21-100</f>
        <v>15.162907268170429</v>
      </c>
      <c r="I21" s="6">
        <f>FLOOR(G21,0.00001)*D21</f>
        <v>18701.65</v>
      </c>
    </row>
    <row r="22" spans="1:9" ht="13.5">
      <c r="A22" s="5"/>
      <c r="B22" s="18"/>
      <c r="C22" s="28" t="s">
        <v>23</v>
      </c>
      <c r="D22" s="26">
        <v>20350</v>
      </c>
      <c r="E22" s="22"/>
      <c r="F22" s="23"/>
      <c r="G22" s="24"/>
      <c r="H22" s="21"/>
      <c r="I22" s="6"/>
    </row>
    <row r="23" spans="1:9" ht="13.5">
      <c r="A23" s="5"/>
      <c r="B23" s="18"/>
      <c r="C23" s="33"/>
      <c r="D23" s="26"/>
      <c r="E23" s="22"/>
      <c r="F23" s="23"/>
      <c r="G23" s="24"/>
      <c r="H23" s="21"/>
      <c r="I23" s="6"/>
    </row>
    <row r="24" spans="1:9" ht="13.5">
      <c r="A24" s="5">
        <v>4</v>
      </c>
      <c r="B24" s="18" t="s">
        <v>24</v>
      </c>
      <c r="C24" s="26">
        <v>92965</v>
      </c>
      <c r="D24" s="29">
        <f>SUM(D25:D26)</f>
        <v>92965</v>
      </c>
      <c r="E24" s="25">
        <f>(D24*100)/C24</f>
        <v>100</v>
      </c>
      <c r="F24" s="23">
        <v>0.684</v>
      </c>
      <c r="G24" s="23">
        <v>0.84</v>
      </c>
      <c r="H24" s="21">
        <f>(G24*100)/F24-100</f>
        <v>22.807017543859644</v>
      </c>
      <c r="I24" s="6">
        <f>FLOOR(G24,0.00001)*D24</f>
        <v>78090.6</v>
      </c>
    </row>
    <row r="25" spans="1:9" ht="13.5">
      <c r="A25" s="5"/>
      <c r="B25" s="18"/>
      <c r="C25" s="28" t="s">
        <v>39</v>
      </c>
      <c r="D25" s="26">
        <v>60000</v>
      </c>
      <c r="E25" s="25"/>
      <c r="F25" s="23"/>
      <c r="G25" s="21"/>
      <c r="H25" s="21"/>
      <c r="I25" s="6"/>
    </row>
    <row r="26" spans="1:9" ht="13.5">
      <c r="A26" s="5"/>
      <c r="B26" s="18"/>
      <c r="C26" s="28" t="s">
        <v>23</v>
      </c>
      <c r="D26" s="26">
        <v>32965</v>
      </c>
      <c r="E26" s="25"/>
      <c r="F26" s="23"/>
      <c r="G26" s="21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5</v>
      </c>
      <c r="B28" s="18" t="s">
        <v>25</v>
      </c>
      <c r="C28" s="26">
        <v>53150</v>
      </c>
      <c r="D28" s="29">
        <f>SUM(D29:D29)</f>
        <v>0</v>
      </c>
      <c r="E28" s="25">
        <f>(D28*100)/C28</f>
        <v>0</v>
      </c>
      <c r="F28" s="23">
        <v>0.912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6</v>
      </c>
      <c r="B31" s="18" t="s">
        <v>25</v>
      </c>
      <c r="C31" s="26">
        <v>90150</v>
      </c>
      <c r="D31" s="29">
        <f>SUM(D32:D32)</f>
        <v>0</v>
      </c>
      <c r="E31" s="25">
        <f>(D31*100)/C31</f>
        <v>0</v>
      </c>
      <c r="F31" s="23">
        <v>0.912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19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7</v>
      </c>
      <c r="B34" s="18" t="s">
        <v>25</v>
      </c>
      <c r="C34" s="26">
        <v>90150</v>
      </c>
      <c r="D34" s="29">
        <f>SUM(D35:D36)</f>
        <v>0</v>
      </c>
      <c r="E34" s="25">
        <f>(D34*100)/C34</f>
        <v>0</v>
      </c>
      <c r="F34" s="23">
        <v>0.798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19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8</v>
      </c>
      <c r="B37" s="18" t="s">
        <v>26</v>
      </c>
      <c r="C37" s="26">
        <v>0</v>
      </c>
      <c r="D37" s="29">
        <f>SUM(D38:D38)</f>
        <v>0</v>
      </c>
      <c r="E37" s="21">
        <v>0</v>
      </c>
      <c r="F37" s="21">
        <v>0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38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9</v>
      </c>
      <c r="B40" s="18" t="s">
        <v>26</v>
      </c>
      <c r="C40" s="26">
        <v>713200</v>
      </c>
      <c r="D40" s="29">
        <f>SUM(D41:D42)</f>
        <v>713200</v>
      </c>
      <c r="E40" s="25">
        <f>(D40*100)/C40</f>
        <v>100</v>
      </c>
      <c r="F40" s="23">
        <v>0.684</v>
      </c>
      <c r="G40" s="23">
        <v>0.78</v>
      </c>
      <c r="H40" s="21">
        <f>(G40*100)/F40-100</f>
        <v>14.035087719298232</v>
      </c>
      <c r="I40" s="6">
        <f>FLOOR(G40,0.00001)*D40</f>
        <v>556296</v>
      </c>
    </row>
    <row r="41" spans="1:9" ht="13.5">
      <c r="A41" s="5"/>
      <c r="B41" s="18"/>
      <c r="C41" s="28" t="s">
        <v>48</v>
      </c>
      <c r="D41" s="26">
        <v>120000</v>
      </c>
      <c r="E41" s="22"/>
      <c r="F41" s="23"/>
      <c r="G41" s="24"/>
      <c r="H41" s="21"/>
      <c r="I41" s="6"/>
    </row>
    <row r="42" spans="1:9" ht="13.5">
      <c r="A42" s="5"/>
      <c r="B42" s="18"/>
      <c r="C42" s="28" t="s">
        <v>23</v>
      </c>
      <c r="D42" s="26">
        <v>593200</v>
      </c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10</v>
      </c>
      <c r="B44" s="18" t="s">
        <v>52</v>
      </c>
      <c r="C44" s="26">
        <v>477781</v>
      </c>
      <c r="D44" s="29">
        <f>SUM(D45:D45)</f>
        <v>477781</v>
      </c>
      <c r="E44" s="25">
        <f>(D44*100)/C44</f>
        <v>100</v>
      </c>
      <c r="F44" s="23">
        <v>0.684</v>
      </c>
      <c r="G44" s="23">
        <v>0.684</v>
      </c>
      <c r="H44" s="21">
        <v>0</v>
      </c>
      <c r="I44" s="6">
        <f>FLOOR(G44,0.00001)*D44</f>
        <v>326802.204</v>
      </c>
    </row>
    <row r="45" spans="1:9" ht="13.5">
      <c r="A45" s="5"/>
      <c r="B45" s="18"/>
      <c r="C45" s="28" t="s">
        <v>23</v>
      </c>
      <c r="D45" s="26">
        <v>477781</v>
      </c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5">
        <v>11</v>
      </c>
      <c r="B47" s="18" t="s">
        <v>42</v>
      </c>
      <c r="C47" s="26">
        <v>24928</v>
      </c>
      <c r="D47" s="29">
        <f>SUM(D48:D48)</f>
        <v>0</v>
      </c>
      <c r="E47" s="25">
        <f>(D47*100)/C47</f>
        <v>0</v>
      </c>
      <c r="F47" s="23">
        <v>0.684</v>
      </c>
      <c r="G47" s="21">
        <v>0</v>
      </c>
      <c r="H47" s="21">
        <v>0</v>
      </c>
      <c r="I47" s="6">
        <f>FLOOR(G47,0.00001)*D47</f>
        <v>0</v>
      </c>
    </row>
    <row r="48" spans="1:9" ht="13.5">
      <c r="A48" s="5"/>
      <c r="B48" s="18"/>
      <c r="C48" s="28" t="s">
        <v>19</v>
      </c>
      <c r="D48" s="26"/>
      <c r="E48" s="22"/>
      <c r="F48" s="23"/>
      <c r="G48" s="24"/>
      <c r="H48" s="21"/>
      <c r="I48" s="6"/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5">
        <v>12</v>
      </c>
      <c r="B50" s="18" t="s">
        <v>27</v>
      </c>
      <c r="C50" s="34">
        <v>138450.2</v>
      </c>
      <c r="D50" s="29">
        <f>SUM(D51:D51)</f>
        <v>87000</v>
      </c>
      <c r="E50" s="25">
        <f>(D50*100)/C50</f>
        <v>62.83847910656683</v>
      </c>
      <c r="F50" s="23">
        <v>0.912</v>
      </c>
      <c r="G50" s="23">
        <v>0.912</v>
      </c>
      <c r="H50" s="21">
        <f>(G50*100)/F50-100</f>
        <v>0</v>
      </c>
      <c r="I50" s="6">
        <f>FLOOR(G50,0.00001)*D50</f>
        <v>79344</v>
      </c>
    </row>
    <row r="51" spans="1:9" ht="13.5">
      <c r="A51" s="5"/>
      <c r="B51" s="18"/>
      <c r="C51" s="28" t="s">
        <v>23</v>
      </c>
      <c r="D51" s="26">
        <v>87000</v>
      </c>
      <c r="E51" s="22"/>
      <c r="F51" s="23"/>
      <c r="G51" s="24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13</v>
      </c>
      <c r="B53" s="18" t="s">
        <v>27</v>
      </c>
      <c r="C53" s="26">
        <v>338966</v>
      </c>
      <c r="D53" s="29">
        <f>SUM(D54:D54)</f>
        <v>147000</v>
      </c>
      <c r="E53" s="25">
        <f>(D53*100)/C53</f>
        <v>43.36718136922287</v>
      </c>
      <c r="F53" s="23">
        <v>0.684</v>
      </c>
      <c r="G53" s="23">
        <v>0.684</v>
      </c>
      <c r="H53" s="21">
        <v>0</v>
      </c>
      <c r="I53" s="6">
        <f>FLOOR(G53,0.00001)*D53</f>
        <v>100548.00000000001</v>
      </c>
    </row>
    <row r="54" spans="1:9" ht="13.5">
      <c r="A54" s="5"/>
      <c r="B54" s="18"/>
      <c r="C54" s="28" t="s">
        <v>23</v>
      </c>
      <c r="D54" s="26">
        <v>147000</v>
      </c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14</v>
      </c>
      <c r="B56" s="18" t="s">
        <v>28</v>
      </c>
      <c r="C56" s="26">
        <v>595493</v>
      </c>
      <c r="D56" s="29">
        <f>SUM(D57:D57)</f>
        <v>595493</v>
      </c>
      <c r="E56" s="25">
        <f>(D56*100)/C56</f>
        <v>100</v>
      </c>
      <c r="F56" s="23">
        <v>0.684</v>
      </c>
      <c r="G56" s="23">
        <v>0.804</v>
      </c>
      <c r="H56" s="21">
        <f>(G56*100)/F56-100</f>
        <v>17.54385964912281</v>
      </c>
      <c r="I56" s="6">
        <f>FLOOR(G56,0.00001)*D56</f>
        <v>478776.37200000003</v>
      </c>
    </row>
    <row r="57" spans="1:9" ht="13.5">
      <c r="A57" s="5"/>
      <c r="B57" s="18"/>
      <c r="C57" s="28" t="s">
        <v>23</v>
      </c>
      <c r="D57" s="26">
        <v>595493</v>
      </c>
      <c r="E57" s="22"/>
      <c r="F57" s="23"/>
      <c r="G57" s="24"/>
      <c r="H57" s="21"/>
      <c r="I57" s="6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5">
        <v>15</v>
      </c>
      <c r="B59" s="18" t="s">
        <v>41</v>
      </c>
      <c r="C59" s="26">
        <v>100160</v>
      </c>
      <c r="D59" s="29">
        <f>SUM(D60:D60)</f>
        <v>100160</v>
      </c>
      <c r="E59" s="25">
        <f>(D59*100)/C59</f>
        <v>100</v>
      </c>
      <c r="F59" s="23">
        <v>0.798</v>
      </c>
      <c r="G59" s="23">
        <v>0.798</v>
      </c>
      <c r="H59" s="21">
        <v>0</v>
      </c>
      <c r="I59" s="6">
        <f>FLOOR(G59,0.00001)*D59</f>
        <v>79927.68000000001</v>
      </c>
    </row>
    <row r="60" spans="1:9" ht="13.5">
      <c r="A60" s="5"/>
      <c r="B60" s="18"/>
      <c r="C60" s="28" t="s">
        <v>23</v>
      </c>
      <c r="D60" s="26">
        <v>100160</v>
      </c>
      <c r="E60" s="22"/>
      <c r="F60" s="23"/>
      <c r="G60" s="24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5">
        <v>16</v>
      </c>
      <c r="B62" s="18" t="s">
        <v>41</v>
      </c>
      <c r="C62" s="26">
        <v>253922</v>
      </c>
      <c r="D62" s="29">
        <f>SUM(D63:D63)</f>
        <v>253922</v>
      </c>
      <c r="E62" s="25">
        <f>(D62*100)/C62</f>
        <v>100</v>
      </c>
      <c r="F62" s="23">
        <v>0.684</v>
      </c>
      <c r="G62" s="23">
        <v>0.832</v>
      </c>
      <c r="H62" s="21">
        <f>(G62*100)/F62-100</f>
        <v>21.637426900584785</v>
      </c>
      <c r="I62" s="6">
        <f>FLOOR(G62,0.00001)*D62</f>
        <v>211263.10400000002</v>
      </c>
    </row>
    <row r="63" spans="1:9" ht="13.5">
      <c r="A63" s="5"/>
      <c r="B63" s="18"/>
      <c r="C63" s="28" t="s">
        <v>23</v>
      </c>
      <c r="D63" s="26">
        <v>253922</v>
      </c>
      <c r="E63" s="22"/>
      <c r="F63" s="23"/>
      <c r="G63" s="24"/>
      <c r="H63" s="21"/>
      <c r="I63" s="6"/>
    </row>
    <row r="64" spans="1:9" ht="13.5">
      <c r="A64" s="5"/>
      <c r="B64" s="18"/>
      <c r="C64" s="28"/>
      <c r="D64" s="26"/>
      <c r="E64" s="22"/>
      <c r="F64" s="23"/>
      <c r="G64" s="24"/>
      <c r="H64" s="21"/>
      <c r="I64" s="6"/>
    </row>
    <row r="65" spans="1:9" ht="13.5">
      <c r="A65" s="5">
        <v>17</v>
      </c>
      <c r="B65" s="18" t="s">
        <v>41</v>
      </c>
      <c r="C65" s="34">
        <v>248490.88</v>
      </c>
      <c r="D65" s="34">
        <f>SUM(D66)</f>
        <v>248490.88</v>
      </c>
      <c r="E65" s="25">
        <f>(D65*100)/C65</f>
        <v>100</v>
      </c>
      <c r="F65" s="23">
        <v>0.684</v>
      </c>
      <c r="G65" s="23">
        <v>0.76</v>
      </c>
      <c r="H65" s="21">
        <f>(G65*100)/F65-100</f>
        <v>11.1111111111111</v>
      </c>
      <c r="I65" s="6">
        <f>FLOOR(G65,0.00001)*D65</f>
        <v>188853.0688</v>
      </c>
    </row>
    <row r="66" spans="1:9" ht="13.5">
      <c r="A66" s="5"/>
      <c r="B66" s="18"/>
      <c r="C66" s="28" t="s">
        <v>23</v>
      </c>
      <c r="D66" s="34">
        <v>248490.88</v>
      </c>
      <c r="E66" s="22"/>
      <c r="F66" s="23"/>
      <c r="G66" s="24"/>
      <c r="H66" s="21"/>
      <c r="I66" s="6"/>
    </row>
    <row r="67" spans="1:9" ht="13.5">
      <c r="A67" s="5"/>
      <c r="B67" s="18"/>
      <c r="C67" s="28"/>
      <c r="D67" s="26"/>
      <c r="E67" s="22"/>
      <c r="F67" s="23"/>
      <c r="G67" s="24"/>
      <c r="H67" s="21"/>
      <c r="I67" s="6"/>
    </row>
    <row r="68" spans="1:9" ht="13.5">
      <c r="A68" s="5">
        <v>18</v>
      </c>
      <c r="B68" s="18" t="s">
        <v>29</v>
      </c>
      <c r="C68" s="34">
        <v>228136.5</v>
      </c>
      <c r="D68" s="29">
        <f>SUM(D69:D69)</f>
        <v>228136.5</v>
      </c>
      <c r="E68" s="25">
        <f>(D68*100)/C68</f>
        <v>100</v>
      </c>
      <c r="F68" s="23">
        <v>0.684</v>
      </c>
      <c r="G68" s="23">
        <v>0.88</v>
      </c>
      <c r="H68" s="21">
        <f>(G68*100)/F68-100</f>
        <v>28.65497076023391</v>
      </c>
      <c r="I68" s="6">
        <f>FLOOR(G68,0.00001)*D68</f>
        <v>200760.12000000002</v>
      </c>
    </row>
    <row r="69" spans="1:9" ht="13.5">
      <c r="A69" s="5"/>
      <c r="B69" s="18"/>
      <c r="C69" s="28" t="s">
        <v>23</v>
      </c>
      <c r="D69" s="26">
        <v>228136.5</v>
      </c>
      <c r="E69" s="22"/>
      <c r="F69" s="23"/>
      <c r="G69" s="24"/>
      <c r="H69" s="21"/>
      <c r="I69" s="6"/>
    </row>
    <row r="70" spans="1:9" ht="13.5">
      <c r="A70" s="5"/>
      <c r="B70" s="18"/>
      <c r="C70" s="28"/>
      <c r="D70" s="26"/>
      <c r="E70" s="22"/>
      <c r="F70" s="23"/>
      <c r="G70" s="24"/>
      <c r="H70" s="21"/>
      <c r="I70" s="6"/>
    </row>
    <row r="71" spans="1:9" ht="13.5">
      <c r="A71" s="5">
        <v>19</v>
      </c>
      <c r="B71" s="18" t="s">
        <v>30</v>
      </c>
      <c r="C71" s="34">
        <v>118034.56</v>
      </c>
      <c r="D71" s="34">
        <f>SUM(D72:D72)</f>
        <v>118034.56</v>
      </c>
      <c r="E71" s="25">
        <f>(D71*100)/C71</f>
        <v>100</v>
      </c>
      <c r="F71" s="23">
        <v>0.684</v>
      </c>
      <c r="G71" s="23">
        <v>0.6845</v>
      </c>
      <c r="H71" s="21">
        <f>(G71*100)/F71-100</f>
        <v>0.07309941520468044</v>
      </c>
      <c r="I71" s="6">
        <f>FLOOR(G71,0.00001)*D71</f>
        <v>80794.65632000001</v>
      </c>
    </row>
    <row r="72" spans="1:9" ht="13.5">
      <c r="A72" s="5"/>
      <c r="B72" s="18"/>
      <c r="C72" s="28" t="s">
        <v>23</v>
      </c>
      <c r="D72" s="34">
        <v>118034.56</v>
      </c>
      <c r="E72" s="22"/>
      <c r="F72" s="23"/>
      <c r="G72" s="24"/>
      <c r="H72" s="21"/>
      <c r="I72" s="6"/>
    </row>
    <row r="73" spans="1:9" ht="13.5">
      <c r="A73" s="5"/>
      <c r="B73" s="18"/>
      <c r="C73" s="28"/>
      <c r="D73" s="26"/>
      <c r="E73" s="22"/>
      <c r="F73" s="23"/>
      <c r="G73" s="24"/>
      <c r="H73" s="21"/>
      <c r="I73" s="6"/>
    </row>
    <row r="74" spans="1:9" ht="13.5">
      <c r="A74" s="5">
        <v>20</v>
      </c>
      <c r="B74" s="18" t="s">
        <v>30</v>
      </c>
      <c r="C74" s="26">
        <v>12500</v>
      </c>
      <c r="D74" s="29">
        <f>SUM(D75:D75)</f>
        <v>12500</v>
      </c>
      <c r="E74" s="25">
        <f>(D74*100)/C74</f>
        <v>100</v>
      </c>
      <c r="F74" s="23">
        <v>0.684</v>
      </c>
      <c r="G74" s="23">
        <v>0.685</v>
      </c>
      <c r="H74" s="21">
        <v>0</v>
      </c>
      <c r="I74" s="6">
        <f>FLOOR(G74,0.00001)*D74</f>
        <v>8562.5</v>
      </c>
    </row>
    <row r="75" spans="1:9" ht="13.5">
      <c r="A75" s="5"/>
      <c r="B75" s="18"/>
      <c r="C75" s="28" t="s">
        <v>23</v>
      </c>
      <c r="D75" s="26">
        <v>12500</v>
      </c>
      <c r="E75" s="22"/>
      <c r="F75" s="23"/>
      <c r="G75" s="24"/>
      <c r="H75" s="21"/>
      <c r="I75" s="6"/>
    </row>
    <row r="76" spans="1:9" ht="13.5">
      <c r="A76" s="5"/>
      <c r="B76" s="18"/>
      <c r="C76" s="28"/>
      <c r="D76" s="26"/>
      <c r="E76" s="22"/>
      <c r="F76" s="23"/>
      <c r="G76" s="24"/>
      <c r="H76" s="21"/>
      <c r="I76" s="6"/>
    </row>
    <row r="77" spans="1:9" ht="13.5">
      <c r="A77" s="5">
        <v>21</v>
      </c>
      <c r="B77" s="18" t="s">
        <v>43</v>
      </c>
      <c r="C77" s="26">
        <v>163833</v>
      </c>
      <c r="D77" s="29">
        <f>SUM(D78:D78)</f>
        <v>122000</v>
      </c>
      <c r="E77" s="25">
        <f>(D77*100)/C77</f>
        <v>74.46607215884468</v>
      </c>
      <c r="F77" s="23">
        <v>0.684</v>
      </c>
      <c r="G77" s="23">
        <v>0.684</v>
      </c>
      <c r="H77" s="21">
        <v>0</v>
      </c>
      <c r="I77" s="6">
        <f>FLOOR(G77,0.00001)*D77</f>
        <v>83448</v>
      </c>
    </row>
    <row r="78" spans="1:9" ht="13.5">
      <c r="A78" s="5"/>
      <c r="B78" s="18"/>
      <c r="C78" s="28" t="s">
        <v>23</v>
      </c>
      <c r="D78" s="26">
        <v>122000</v>
      </c>
      <c r="E78" s="22"/>
      <c r="F78" s="23"/>
      <c r="G78" s="24"/>
      <c r="H78" s="21"/>
      <c r="I78" s="6"/>
    </row>
    <row r="79" spans="1:9" ht="13.5">
      <c r="A79" s="5"/>
      <c r="B79" s="18"/>
      <c r="C79" s="28"/>
      <c r="D79" s="26"/>
      <c r="E79" s="22"/>
      <c r="F79" s="23"/>
      <c r="G79" s="24"/>
      <c r="H79" s="21"/>
      <c r="I79" s="6"/>
    </row>
    <row r="80" spans="1:9" ht="13.5">
      <c r="A80" s="5">
        <v>22</v>
      </c>
      <c r="B80" s="18" t="s">
        <v>44</v>
      </c>
      <c r="C80" s="34">
        <v>505278.56</v>
      </c>
      <c r="D80" s="34">
        <f>SUM(D81:D81)</f>
        <v>505278.56</v>
      </c>
      <c r="E80" s="25">
        <f>(D80*100)/C80</f>
        <v>100</v>
      </c>
      <c r="F80" s="23">
        <v>0.684</v>
      </c>
      <c r="G80" s="23">
        <v>0.96</v>
      </c>
      <c r="H80" s="21">
        <f>(G80*100)/F80-100</f>
        <v>40.35087719298244</v>
      </c>
      <c r="I80" s="6">
        <f>FLOOR(G80,0.00001)*D80</f>
        <v>485067.41760000004</v>
      </c>
    </row>
    <row r="81" spans="1:9" ht="13.5">
      <c r="A81" s="5"/>
      <c r="B81" s="18"/>
      <c r="C81" s="28" t="s">
        <v>23</v>
      </c>
      <c r="D81" s="34">
        <v>505278.56</v>
      </c>
      <c r="E81" s="22"/>
      <c r="F81" s="23"/>
      <c r="G81" s="24"/>
      <c r="H81" s="21"/>
      <c r="I81" s="6"/>
    </row>
    <row r="82" spans="1:9" ht="13.5">
      <c r="A82" s="5"/>
      <c r="B82" s="18"/>
      <c r="C82" s="28"/>
      <c r="D82" s="26"/>
      <c r="E82" s="22"/>
      <c r="F82" s="23"/>
      <c r="G82" s="24"/>
      <c r="H82" s="21"/>
      <c r="I82" s="6"/>
    </row>
    <row r="83" spans="1:9" ht="13.5">
      <c r="A83" s="5">
        <v>23</v>
      </c>
      <c r="B83" s="18" t="s">
        <v>31</v>
      </c>
      <c r="C83" s="34">
        <v>892262.86</v>
      </c>
      <c r="D83" s="29">
        <f>SUM(D84:D85)</f>
        <v>628000</v>
      </c>
      <c r="E83" s="25">
        <f>(D83*100)/C83</f>
        <v>70.38284659747016</v>
      </c>
      <c r="F83" s="23">
        <v>0.684</v>
      </c>
      <c r="G83" s="23">
        <v>0.92</v>
      </c>
      <c r="H83" s="21">
        <f>(G83*100)/F83-100</f>
        <v>34.50292397660817</v>
      </c>
      <c r="I83" s="6">
        <f>FLOOR(G83,0.00001)*D83</f>
        <v>577760</v>
      </c>
    </row>
    <row r="84" spans="1:9" ht="13.5">
      <c r="A84" s="5"/>
      <c r="B84" s="18"/>
      <c r="C84" s="28" t="s">
        <v>40</v>
      </c>
      <c r="D84" s="26">
        <v>148000</v>
      </c>
      <c r="E84" s="22"/>
      <c r="F84" s="23"/>
      <c r="G84" s="24"/>
      <c r="H84" s="21"/>
      <c r="I84" s="6"/>
    </row>
    <row r="85" spans="1:9" ht="13.5">
      <c r="A85" s="5"/>
      <c r="B85" s="18"/>
      <c r="C85" s="28" t="s">
        <v>23</v>
      </c>
      <c r="D85" s="26">
        <v>480000</v>
      </c>
      <c r="E85" s="22"/>
      <c r="F85" s="23"/>
      <c r="G85" s="24"/>
      <c r="H85" s="21"/>
      <c r="I85" s="6"/>
    </row>
    <row r="86" spans="1:9" ht="13.5">
      <c r="A86" s="5"/>
      <c r="B86" s="18"/>
      <c r="C86" s="28"/>
      <c r="D86" s="26"/>
      <c r="E86" s="22"/>
      <c r="F86" s="23"/>
      <c r="G86" s="24"/>
      <c r="H86" s="21"/>
      <c r="I86" s="6"/>
    </row>
    <row r="87" spans="1:9" ht="13.5">
      <c r="A87" s="5">
        <v>24</v>
      </c>
      <c r="B87" s="18" t="s">
        <v>31</v>
      </c>
      <c r="C87" s="26">
        <v>3158620</v>
      </c>
      <c r="D87" s="29">
        <f>SUM(D88:D90)</f>
        <v>3158620</v>
      </c>
      <c r="E87" s="25">
        <f>(D87*100)/C87</f>
        <v>100</v>
      </c>
      <c r="F87" s="23">
        <v>0.684</v>
      </c>
      <c r="G87" s="23">
        <v>0.73</v>
      </c>
      <c r="H87" s="21">
        <v>0</v>
      </c>
      <c r="I87" s="6">
        <f>FLOOR(G87,0.00001)*D87</f>
        <v>2305792.6</v>
      </c>
    </row>
    <row r="88" spans="1:9" ht="13.5">
      <c r="A88" s="5"/>
      <c r="B88" s="18"/>
      <c r="C88" s="28" t="s">
        <v>40</v>
      </c>
      <c r="D88" s="26">
        <v>146000</v>
      </c>
      <c r="E88" s="22"/>
      <c r="F88" s="23"/>
      <c r="G88" s="24"/>
      <c r="H88" s="21"/>
      <c r="I88" s="6"/>
    </row>
    <row r="89" spans="1:9" ht="13.5">
      <c r="A89" s="5"/>
      <c r="B89" s="18"/>
      <c r="C89" s="28" t="s">
        <v>23</v>
      </c>
      <c r="D89" s="26">
        <v>3012620</v>
      </c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5">
        <v>25</v>
      </c>
      <c r="B91" s="18" t="s">
        <v>32</v>
      </c>
      <c r="C91" s="26">
        <v>307226</v>
      </c>
      <c r="D91" s="29">
        <f>SUM(D92:D92)</f>
        <v>307226</v>
      </c>
      <c r="E91" s="25">
        <f>(D91*100)/C91</f>
        <v>100</v>
      </c>
      <c r="F91" s="23">
        <v>0.684</v>
      </c>
      <c r="G91" s="23">
        <v>0.684</v>
      </c>
      <c r="H91" s="21">
        <v>0</v>
      </c>
      <c r="I91" s="6">
        <f>FLOOR(G91,0.00001)*D91</f>
        <v>210142.584</v>
      </c>
    </row>
    <row r="92" spans="1:9" ht="13.5">
      <c r="A92" s="5"/>
      <c r="B92" s="18"/>
      <c r="C92" s="28" t="s">
        <v>23</v>
      </c>
      <c r="D92" s="26">
        <v>307226</v>
      </c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5">
        <v>26</v>
      </c>
      <c r="B94" s="18" t="s">
        <v>32</v>
      </c>
      <c r="C94" s="26">
        <v>135225</v>
      </c>
      <c r="D94" s="29">
        <f>SUM(D95:D95)</f>
        <v>135225</v>
      </c>
      <c r="E94" s="25">
        <f>(D94*100)/C94</f>
        <v>100</v>
      </c>
      <c r="F94" s="23">
        <v>0.684</v>
      </c>
      <c r="G94" s="23">
        <v>0.81</v>
      </c>
      <c r="H94" s="21">
        <f>(G94*100)/F94-100</f>
        <v>18.421052631578945</v>
      </c>
      <c r="I94" s="6">
        <f>FLOOR(G94,0.00001)*D94</f>
        <v>109532.25</v>
      </c>
    </row>
    <row r="95" spans="1:9" ht="13.5">
      <c r="A95" s="5"/>
      <c r="B95" s="18"/>
      <c r="C95" s="28" t="s">
        <v>23</v>
      </c>
      <c r="D95" s="26">
        <v>135225</v>
      </c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27</v>
      </c>
      <c r="B97" s="18" t="s">
        <v>33</v>
      </c>
      <c r="C97" s="26">
        <v>75777</v>
      </c>
      <c r="D97" s="29">
        <f>SUM(D98:D100)</f>
        <v>75777</v>
      </c>
      <c r="E97" s="25">
        <f>(D97*100)/C97</f>
        <v>100</v>
      </c>
      <c r="F97" s="23">
        <v>0.798</v>
      </c>
      <c r="G97" s="23">
        <v>0.83</v>
      </c>
      <c r="H97" s="21">
        <f>(G97*100)/F97-100</f>
        <v>4.010025062656638</v>
      </c>
      <c r="I97" s="6">
        <f>FLOOR(G97,0.00001)*D97</f>
        <v>62894.91</v>
      </c>
    </row>
    <row r="98" spans="1:9" ht="13.5">
      <c r="A98" s="5"/>
      <c r="B98" s="18"/>
      <c r="C98" s="28" t="s">
        <v>39</v>
      </c>
      <c r="D98" s="26">
        <v>38777</v>
      </c>
      <c r="E98" s="22"/>
      <c r="F98" s="23"/>
      <c r="G98" s="24"/>
      <c r="H98" s="21"/>
      <c r="I98" s="6"/>
    </row>
    <row r="99" spans="1:9" ht="13.5">
      <c r="A99" s="5"/>
      <c r="B99" s="18"/>
      <c r="C99" s="28" t="s">
        <v>40</v>
      </c>
      <c r="D99" s="26">
        <v>37000</v>
      </c>
      <c r="E99" s="22"/>
      <c r="F99" s="23"/>
      <c r="G99" s="24"/>
      <c r="H99" s="21"/>
      <c r="I99" s="6"/>
    </row>
    <row r="100" spans="1:9" ht="13.5">
      <c r="A100" s="5"/>
      <c r="B100" s="18"/>
      <c r="C100" s="28"/>
      <c r="D100" s="26"/>
      <c r="E100" s="22"/>
      <c r="F100" s="23"/>
      <c r="G100" s="24"/>
      <c r="H100" s="21"/>
      <c r="I100" s="6"/>
    </row>
    <row r="101" spans="1:9" ht="13.5">
      <c r="A101" s="5">
        <v>28</v>
      </c>
      <c r="B101" s="18" t="s">
        <v>33</v>
      </c>
      <c r="C101" s="26">
        <v>121535</v>
      </c>
      <c r="D101" s="29">
        <f>SUM(D102:D103)</f>
        <v>121535</v>
      </c>
      <c r="E101" s="25">
        <f>(D101*100)/C101</f>
        <v>100</v>
      </c>
      <c r="F101" s="23">
        <v>0.684</v>
      </c>
      <c r="G101" s="23">
        <v>0.73</v>
      </c>
      <c r="H101" s="21">
        <f>(G101*100)/F101-100</f>
        <v>6.7251461988304015</v>
      </c>
      <c r="I101" s="6">
        <f>FLOOR(G101,0.00001)*D101</f>
        <v>88720.55000000002</v>
      </c>
    </row>
    <row r="102" spans="1:9" ht="13.5">
      <c r="A102" s="5"/>
      <c r="B102" s="18"/>
      <c r="C102" s="28" t="s">
        <v>39</v>
      </c>
      <c r="D102" s="29">
        <v>60000</v>
      </c>
      <c r="E102" s="25"/>
      <c r="F102" s="23"/>
      <c r="G102" s="23"/>
      <c r="H102" s="21"/>
      <c r="I102" s="6"/>
    </row>
    <row r="103" spans="1:9" ht="13.5">
      <c r="A103" s="5"/>
      <c r="B103" s="18"/>
      <c r="C103" s="28" t="s">
        <v>40</v>
      </c>
      <c r="D103" s="26">
        <v>61535</v>
      </c>
      <c r="E103" s="22"/>
      <c r="F103" s="23"/>
      <c r="G103" s="24"/>
      <c r="H103" s="21"/>
      <c r="I103" s="6"/>
    </row>
    <row r="104" spans="1:9" ht="13.5">
      <c r="A104" s="5"/>
      <c r="B104" s="18"/>
      <c r="C104" s="28"/>
      <c r="D104" s="26"/>
      <c r="E104" s="22"/>
      <c r="F104" s="23"/>
      <c r="G104" s="24"/>
      <c r="H104" s="21"/>
      <c r="I104" s="6"/>
    </row>
    <row r="105" spans="1:9" ht="13.5">
      <c r="A105" s="5">
        <v>29</v>
      </c>
      <c r="B105" s="18" t="s">
        <v>34</v>
      </c>
      <c r="C105" s="26">
        <v>427865</v>
      </c>
      <c r="D105" s="29">
        <f>SUM(D106:D106)</f>
        <v>427865</v>
      </c>
      <c r="E105" s="25">
        <f>(D105*100)/C105</f>
        <v>100</v>
      </c>
      <c r="F105" s="23">
        <v>0.798</v>
      </c>
      <c r="G105" s="23">
        <v>0.798</v>
      </c>
      <c r="H105" s="21">
        <v>0</v>
      </c>
      <c r="I105" s="6">
        <f>FLOOR(G105,0.00001)*D105</f>
        <v>341436.27</v>
      </c>
    </row>
    <row r="106" spans="1:9" ht="13.5">
      <c r="A106" s="5"/>
      <c r="B106" s="18"/>
      <c r="C106" s="28" t="s">
        <v>23</v>
      </c>
      <c r="D106" s="26">
        <v>427865</v>
      </c>
      <c r="E106" s="22"/>
      <c r="F106" s="23"/>
      <c r="G106" s="24"/>
      <c r="H106" s="21"/>
      <c r="I106" s="6"/>
    </row>
    <row r="107" spans="1:9" ht="13.5">
      <c r="A107" s="5"/>
      <c r="B107" s="18"/>
      <c r="C107" s="28"/>
      <c r="D107" s="26"/>
      <c r="E107" s="22"/>
      <c r="F107" s="23"/>
      <c r="G107" s="24"/>
      <c r="H107" s="21"/>
      <c r="I107" s="6"/>
    </row>
    <row r="108" spans="1:9" ht="13.5">
      <c r="A108" s="5">
        <v>30</v>
      </c>
      <c r="B108" s="18" t="s">
        <v>34</v>
      </c>
      <c r="C108" s="26">
        <v>421666</v>
      </c>
      <c r="D108" s="29">
        <f>SUM(D109:D109)</f>
        <v>210000</v>
      </c>
      <c r="E108" s="25">
        <f>(D108*100)/C108</f>
        <v>49.802450280553806</v>
      </c>
      <c r="F108" s="23">
        <v>0.798</v>
      </c>
      <c r="G108" s="23">
        <v>0.798</v>
      </c>
      <c r="H108" s="21">
        <f>(G108*100)/F108-100</f>
        <v>0</v>
      </c>
      <c r="I108" s="6">
        <f>FLOOR(G108,0.00001)*D108</f>
        <v>167580</v>
      </c>
    </row>
    <row r="109" spans="1:9" ht="13.5">
      <c r="A109" s="5"/>
      <c r="B109" s="18"/>
      <c r="C109" s="28" t="s">
        <v>23</v>
      </c>
      <c r="D109" s="26">
        <v>210000</v>
      </c>
      <c r="E109" s="22"/>
      <c r="F109" s="23"/>
      <c r="G109" s="24"/>
      <c r="H109" s="21"/>
      <c r="I109" s="6"/>
    </row>
    <row r="110" spans="1:9" ht="13.5">
      <c r="A110" s="5"/>
      <c r="B110" s="18"/>
      <c r="C110" s="28"/>
      <c r="D110" s="26"/>
      <c r="E110" s="22"/>
      <c r="F110" s="23"/>
      <c r="G110" s="24"/>
      <c r="H110" s="21"/>
      <c r="I110" s="6"/>
    </row>
    <row r="111" spans="1:9" ht="13.5">
      <c r="A111" s="5">
        <v>31</v>
      </c>
      <c r="B111" s="18" t="s">
        <v>34</v>
      </c>
      <c r="C111" s="26">
        <v>0</v>
      </c>
      <c r="D111" s="29">
        <f>SUM(D112:D112)</f>
        <v>0</v>
      </c>
      <c r="E111" s="21">
        <v>0</v>
      </c>
      <c r="F111" s="21">
        <v>0</v>
      </c>
      <c r="G111" s="21">
        <v>0</v>
      </c>
      <c r="H111" s="21">
        <v>0</v>
      </c>
      <c r="I111" s="6">
        <f>FLOOR(G111,0.00001)*D111</f>
        <v>0</v>
      </c>
    </row>
    <row r="112" spans="1:9" ht="13.5">
      <c r="A112" s="5"/>
      <c r="B112" s="18"/>
      <c r="C112" s="28" t="s">
        <v>38</v>
      </c>
      <c r="D112" s="26"/>
      <c r="E112" s="22"/>
      <c r="F112" s="23"/>
      <c r="G112" s="24"/>
      <c r="H112" s="21"/>
      <c r="I112" s="6"/>
    </row>
    <row r="113" spans="1:9" ht="13.5">
      <c r="A113" s="5"/>
      <c r="B113" s="18"/>
      <c r="C113" s="28"/>
      <c r="D113" s="26"/>
      <c r="E113" s="22"/>
      <c r="F113" s="23"/>
      <c r="G113" s="24"/>
      <c r="H113" s="21"/>
      <c r="I113" s="6"/>
    </row>
    <row r="114" spans="1:9" ht="13.5">
      <c r="A114" s="5">
        <v>32</v>
      </c>
      <c r="B114" s="18" t="s">
        <v>34</v>
      </c>
      <c r="C114" s="26">
        <v>2062002</v>
      </c>
      <c r="D114" s="29">
        <f>SUM(D115:D115)</f>
        <v>2062002</v>
      </c>
      <c r="E114" s="25">
        <f>(D114*100)/C114</f>
        <v>100</v>
      </c>
      <c r="F114" s="23">
        <v>0.684</v>
      </c>
      <c r="G114" s="23">
        <v>0.684</v>
      </c>
      <c r="H114" s="21">
        <v>0</v>
      </c>
      <c r="I114" s="6">
        <f>FLOOR(G114,0.00001)*D114</f>
        <v>1410409.368</v>
      </c>
    </row>
    <row r="115" spans="1:9" ht="13.5">
      <c r="A115" s="5"/>
      <c r="B115" s="18"/>
      <c r="C115" s="28" t="s">
        <v>23</v>
      </c>
      <c r="D115" s="26">
        <v>2062002</v>
      </c>
      <c r="E115" s="22"/>
      <c r="F115" s="23"/>
      <c r="G115" s="24"/>
      <c r="H115" s="21"/>
      <c r="I115" s="6"/>
    </row>
    <row r="116" spans="1:9" ht="13.5">
      <c r="A116" s="5"/>
      <c r="B116" s="18"/>
      <c r="C116" s="28"/>
      <c r="D116" s="26"/>
      <c r="E116" s="22"/>
      <c r="F116" s="23"/>
      <c r="G116" s="24"/>
      <c r="H116" s="21"/>
      <c r="I116" s="6"/>
    </row>
    <row r="117" spans="1:9" ht="13.5">
      <c r="A117" s="5">
        <v>33</v>
      </c>
      <c r="B117" s="18" t="s">
        <v>34</v>
      </c>
      <c r="C117" s="34">
        <v>49686.16</v>
      </c>
      <c r="D117" s="29">
        <f>SUM(D118:D118)</f>
        <v>0</v>
      </c>
      <c r="E117" s="25">
        <f>(D117*100)/C117</f>
        <v>0</v>
      </c>
      <c r="F117" s="23">
        <v>0.912</v>
      </c>
      <c r="G117" s="21">
        <v>0</v>
      </c>
      <c r="H117" s="21">
        <v>0</v>
      </c>
      <c r="I117" s="6">
        <f>FLOOR(G117,0.00001)*D117</f>
        <v>0</v>
      </c>
    </row>
    <row r="118" spans="1:9" ht="13.5">
      <c r="A118" s="5"/>
      <c r="B118" s="18"/>
      <c r="C118" s="28" t="s">
        <v>19</v>
      </c>
      <c r="D118" s="26"/>
      <c r="E118" s="22"/>
      <c r="F118" s="23"/>
      <c r="G118" s="24"/>
      <c r="H118" s="21"/>
      <c r="I118" s="6"/>
    </row>
    <row r="119" spans="1:9" ht="13.5">
      <c r="A119" s="5"/>
      <c r="B119" s="18"/>
      <c r="C119" s="28"/>
      <c r="D119" s="26"/>
      <c r="E119" s="22"/>
      <c r="F119" s="23"/>
      <c r="G119" s="24"/>
      <c r="H119" s="21"/>
      <c r="I119" s="6"/>
    </row>
    <row r="120" spans="1:9" ht="13.5">
      <c r="A120" s="5">
        <v>34</v>
      </c>
      <c r="B120" s="18" t="s">
        <v>34</v>
      </c>
      <c r="C120" s="34">
        <v>142233.36</v>
      </c>
      <c r="D120" s="29">
        <f>SUM(D121:D121)</f>
        <v>0</v>
      </c>
      <c r="E120" s="25">
        <f>(D120*100)/C120</f>
        <v>0</v>
      </c>
      <c r="F120" s="23">
        <v>0.912</v>
      </c>
      <c r="G120" s="21">
        <v>0</v>
      </c>
      <c r="H120" s="21">
        <v>0</v>
      </c>
      <c r="I120" s="6">
        <f>FLOOR(G120,0.00001)*D120</f>
        <v>0</v>
      </c>
    </row>
    <row r="121" spans="1:9" ht="13.5">
      <c r="A121" s="5"/>
      <c r="B121" s="18"/>
      <c r="C121" s="28" t="s">
        <v>19</v>
      </c>
      <c r="D121" s="26"/>
      <c r="E121" s="22"/>
      <c r="F121" s="23"/>
      <c r="G121" s="24"/>
      <c r="H121" s="21"/>
      <c r="I121" s="6"/>
    </row>
    <row r="122" spans="1:9" ht="13.5">
      <c r="A122" s="5"/>
      <c r="B122" s="18"/>
      <c r="C122" s="28"/>
      <c r="D122" s="26"/>
      <c r="E122" s="22"/>
      <c r="F122" s="23"/>
      <c r="G122" s="24"/>
      <c r="H122" s="21"/>
      <c r="I122" s="6"/>
    </row>
    <row r="123" spans="1:9" ht="13.5">
      <c r="A123" s="5">
        <v>35</v>
      </c>
      <c r="B123" s="18" t="s">
        <v>34</v>
      </c>
      <c r="C123" s="26">
        <v>752021</v>
      </c>
      <c r="D123" s="29">
        <f>SUM(D124:D124)</f>
        <v>480000</v>
      </c>
      <c r="E123" s="25">
        <f>(D123*100)/C123</f>
        <v>63.82800480305736</v>
      </c>
      <c r="F123" s="23">
        <v>0.684</v>
      </c>
      <c r="G123" s="23">
        <v>0.684</v>
      </c>
      <c r="H123" s="21">
        <f>(G123*100)/F123-100</f>
        <v>0</v>
      </c>
      <c r="I123" s="6">
        <f>FLOOR(G123,0.00001)*D123</f>
        <v>328320</v>
      </c>
    </row>
    <row r="124" spans="1:9" ht="13.5">
      <c r="A124" s="5"/>
      <c r="B124" s="18"/>
      <c r="C124" s="28" t="s">
        <v>23</v>
      </c>
      <c r="D124" s="26">
        <v>480000</v>
      </c>
      <c r="E124" s="22"/>
      <c r="F124" s="23"/>
      <c r="G124" s="24"/>
      <c r="H124" s="21"/>
      <c r="I124" s="6"/>
    </row>
    <row r="125" spans="1:9" ht="13.5">
      <c r="A125" s="5"/>
      <c r="B125" s="18"/>
      <c r="C125" s="28"/>
      <c r="D125" s="26"/>
      <c r="E125" s="22"/>
      <c r="F125" s="23"/>
      <c r="G125" s="24"/>
      <c r="H125" s="21"/>
      <c r="I125" s="6"/>
    </row>
    <row r="126" spans="1:9" ht="13.5">
      <c r="A126" s="5">
        <v>36</v>
      </c>
      <c r="B126" s="18" t="s">
        <v>34</v>
      </c>
      <c r="C126" s="26">
        <v>774131</v>
      </c>
      <c r="D126" s="29">
        <f>SUM(D127:D127)</f>
        <v>0</v>
      </c>
      <c r="E126" s="25">
        <f>(D126*100)/C126</f>
        <v>0</v>
      </c>
      <c r="F126" s="23">
        <v>0.798</v>
      </c>
      <c r="G126" s="21">
        <v>0</v>
      </c>
      <c r="H126" s="21">
        <v>0</v>
      </c>
      <c r="I126" s="6">
        <f>FLOOR(G126,0.00001)*D126</f>
        <v>0</v>
      </c>
    </row>
    <row r="127" spans="1:9" ht="13.5">
      <c r="A127" s="5"/>
      <c r="B127" s="18"/>
      <c r="C127" s="28" t="s">
        <v>19</v>
      </c>
      <c r="D127" s="26"/>
      <c r="E127" s="22"/>
      <c r="F127" s="23"/>
      <c r="G127" s="24"/>
      <c r="H127" s="21"/>
      <c r="I127" s="6"/>
    </row>
    <row r="128" spans="1:9" ht="13.5">
      <c r="A128" s="5"/>
      <c r="B128" s="18"/>
      <c r="C128" s="28"/>
      <c r="D128" s="26"/>
      <c r="E128" s="22"/>
      <c r="F128" s="23"/>
      <c r="G128" s="24"/>
      <c r="H128" s="21"/>
      <c r="I128" s="6"/>
    </row>
    <row r="129" spans="1:9" ht="13.5">
      <c r="A129" s="5">
        <v>37</v>
      </c>
      <c r="B129" s="18" t="s">
        <v>34</v>
      </c>
      <c r="C129" s="26">
        <v>901200</v>
      </c>
      <c r="D129" s="29">
        <f>SUM(D130:D130)</f>
        <v>900000</v>
      </c>
      <c r="E129" s="25">
        <f>(D129*100)/C129</f>
        <v>99.86684420772303</v>
      </c>
      <c r="F129" s="23">
        <v>0.684</v>
      </c>
      <c r="G129" s="23">
        <v>0.7</v>
      </c>
      <c r="H129" s="21">
        <f>(G129*100)/F129-100</f>
        <v>2.339181286549703</v>
      </c>
      <c r="I129" s="6">
        <f>FLOOR(G129,0.00001)*D129</f>
        <v>630000.0000000001</v>
      </c>
    </row>
    <row r="130" spans="1:9" ht="13.5">
      <c r="A130" s="5"/>
      <c r="B130" s="18"/>
      <c r="C130" s="28" t="s">
        <v>23</v>
      </c>
      <c r="D130" s="26">
        <v>900000</v>
      </c>
      <c r="E130" s="22"/>
      <c r="F130" s="23"/>
      <c r="G130" s="24"/>
      <c r="H130" s="21"/>
      <c r="I130" s="6"/>
    </row>
    <row r="131" spans="1:9" ht="13.5">
      <c r="A131" s="5"/>
      <c r="B131" s="18"/>
      <c r="C131" s="28"/>
      <c r="D131" s="26"/>
      <c r="E131" s="22"/>
      <c r="F131" s="23"/>
      <c r="G131" s="24"/>
      <c r="H131" s="21"/>
      <c r="I131" s="6"/>
    </row>
    <row r="132" spans="1:9" ht="13.5">
      <c r="A132" s="5">
        <v>38</v>
      </c>
      <c r="B132" s="18" t="s">
        <v>34</v>
      </c>
      <c r="C132" s="26">
        <v>456880</v>
      </c>
      <c r="D132" s="29">
        <f>SUM(D133:D134)</f>
        <v>360000</v>
      </c>
      <c r="E132" s="25">
        <f>(D132*100)/C132</f>
        <v>78.79530730169847</v>
      </c>
      <c r="F132" s="23">
        <v>0.798</v>
      </c>
      <c r="G132" s="23">
        <v>1.12</v>
      </c>
      <c r="H132" s="21">
        <f>(G132*100)/F132-100</f>
        <v>40.350877192982466</v>
      </c>
      <c r="I132" s="6">
        <f>FLOOR(G132,0.00001)*D132</f>
        <v>403200.00000000006</v>
      </c>
    </row>
    <row r="133" spans="1:9" ht="13.5">
      <c r="A133" s="5"/>
      <c r="B133" s="18"/>
      <c r="C133" s="28" t="s">
        <v>49</v>
      </c>
      <c r="D133" s="29">
        <v>300000</v>
      </c>
      <c r="E133" s="25"/>
      <c r="F133" s="23"/>
      <c r="G133" s="21"/>
      <c r="H133" s="21"/>
      <c r="I133" s="6"/>
    </row>
    <row r="134" spans="1:9" ht="13.5">
      <c r="A134" s="5"/>
      <c r="B134" s="18"/>
      <c r="C134" s="28" t="s">
        <v>23</v>
      </c>
      <c r="D134" s="26">
        <v>60000</v>
      </c>
      <c r="E134" s="22"/>
      <c r="F134" s="23"/>
      <c r="G134" s="24"/>
      <c r="H134" s="21"/>
      <c r="I134" s="6"/>
    </row>
    <row r="135" spans="1:9" ht="13.5">
      <c r="A135" s="5"/>
      <c r="B135" s="18"/>
      <c r="C135" s="28"/>
      <c r="D135" s="26"/>
      <c r="E135" s="22"/>
      <c r="F135" s="23"/>
      <c r="G135" s="24"/>
      <c r="H135" s="21"/>
      <c r="I135" s="6"/>
    </row>
    <row r="136" spans="1:9" ht="13.5">
      <c r="A136" s="5">
        <v>39</v>
      </c>
      <c r="B136" s="18" t="s">
        <v>34</v>
      </c>
      <c r="C136" s="26">
        <v>26134.8</v>
      </c>
      <c r="D136" s="29">
        <f>SUM(D137:D137)</f>
        <v>0</v>
      </c>
      <c r="E136" s="25">
        <f>(D136*100)/C136</f>
        <v>0</v>
      </c>
      <c r="F136" s="23">
        <v>0.912</v>
      </c>
      <c r="G136" s="21">
        <v>0</v>
      </c>
      <c r="H136" s="21">
        <v>0</v>
      </c>
      <c r="I136" s="6">
        <f>FLOOR(G136,0.00001)*D136</f>
        <v>0</v>
      </c>
    </row>
    <row r="137" spans="1:9" ht="13.5">
      <c r="A137" s="5"/>
      <c r="B137" s="18"/>
      <c r="C137" s="28" t="s">
        <v>19</v>
      </c>
      <c r="D137" s="26"/>
      <c r="E137" s="22"/>
      <c r="F137" s="23"/>
      <c r="G137" s="23"/>
      <c r="H137" s="21"/>
      <c r="I137" s="6"/>
    </row>
    <row r="138" spans="1:9" ht="13.5">
      <c r="A138" s="5"/>
      <c r="B138" s="18"/>
      <c r="C138" s="28"/>
      <c r="D138" s="26"/>
      <c r="E138" s="22"/>
      <c r="F138" s="23"/>
      <c r="G138" s="24"/>
      <c r="H138" s="21"/>
      <c r="I138" s="6"/>
    </row>
    <row r="139" spans="1:9" ht="13.5">
      <c r="A139" s="5">
        <v>40</v>
      </c>
      <c r="B139" s="18" t="s">
        <v>34</v>
      </c>
      <c r="C139" s="26">
        <v>255941</v>
      </c>
      <c r="D139" s="29">
        <f>SUM(D140:D140)</f>
        <v>0</v>
      </c>
      <c r="E139" s="25">
        <f>(D139*100)/C139</f>
        <v>0</v>
      </c>
      <c r="F139" s="23">
        <v>0.798</v>
      </c>
      <c r="G139" s="21">
        <v>0</v>
      </c>
      <c r="H139" s="21">
        <v>0</v>
      </c>
      <c r="I139" s="6">
        <f>FLOOR(G137,0.00001)*D139</f>
        <v>0</v>
      </c>
    </row>
    <row r="140" spans="1:9" ht="13.5">
      <c r="A140" s="5"/>
      <c r="B140" s="18"/>
      <c r="C140" s="28" t="s">
        <v>19</v>
      </c>
      <c r="D140" s="26"/>
      <c r="E140" s="22"/>
      <c r="F140" s="23"/>
      <c r="G140" s="24"/>
      <c r="H140" s="21"/>
      <c r="I140" s="6"/>
    </row>
    <row r="141" spans="1:9" ht="13.5">
      <c r="A141" s="5"/>
      <c r="B141" s="18"/>
      <c r="C141" s="28"/>
      <c r="D141" s="26"/>
      <c r="E141" s="22"/>
      <c r="F141" s="23"/>
      <c r="G141" s="24"/>
      <c r="H141" s="21"/>
      <c r="I141" s="6"/>
    </row>
    <row r="142" spans="1:9" ht="13.5">
      <c r="A142" s="5">
        <v>41</v>
      </c>
      <c r="B142" s="18" t="s">
        <v>34</v>
      </c>
      <c r="C142" s="26">
        <v>1272630</v>
      </c>
      <c r="D142" s="29">
        <f>SUM(D143:D143)</f>
        <v>0</v>
      </c>
      <c r="E142" s="25">
        <f>(D142*100)/C142</f>
        <v>0</v>
      </c>
      <c r="F142" s="23">
        <v>0.684</v>
      </c>
      <c r="G142" s="21">
        <v>0</v>
      </c>
      <c r="H142" s="21">
        <v>0</v>
      </c>
      <c r="I142" s="6">
        <f>FLOOR(G142,0.00001)*D142</f>
        <v>0</v>
      </c>
    </row>
    <row r="143" spans="1:9" ht="13.5">
      <c r="A143" s="5"/>
      <c r="B143" s="18"/>
      <c r="C143" s="28" t="s">
        <v>19</v>
      </c>
      <c r="D143" s="26"/>
      <c r="E143" s="22"/>
      <c r="F143" s="23"/>
      <c r="G143" s="24"/>
      <c r="H143" s="21"/>
      <c r="I143" s="6"/>
    </row>
    <row r="144" spans="1:9" ht="13.5">
      <c r="A144" s="5"/>
      <c r="B144" s="18"/>
      <c r="C144" s="28"/>
      <c r="D144" s="26"/>
      <c r="E144" s="22"/>
      <c r="F144" s="23"/>
      <c r="G144" s="24"/>
      <c r="H144" s="21"/>
      <c r="I144" s="6"/>
    </row>
    <row r="145" spans="1:9" ht="13.5">
      <c r="A145" s="5">
        <v>42</v>
      </c>
      <c r="B145" s="18" t="s">
        <v>35</v>
      </c>
      <c r="C145" s="26">
        <v>33669</v>
      </c>
      <c r="D145" s="29">
        <f>SUM(D146:D146)</f>
        <v>0</v>
      </c>
      <c r="E145" s="25">
        <f>(D145*100)/C145</f>
        <v>0</v>
      </c>
      <c r="F145" s="23">
        <v>0.684</v>
      </c>
      <c r="G145" s="21">
        <v>0</v>
      </c>
      <c r="H145" s="21">
        <v>0</v>
      </c>
      <c r="I145" s="6">
        <f>FLOOR(G145,0.00001)*D145</f>
        <v>0</v>
      </c>
    </row>
    <row r="146" spans="1:9" ht="13.5">
      <c r="A146" s="5"/>
      <c r="B146" s="18"/>
      <c r="C146" s="28" t="s">
        <v>19</v>
      </c>
      <c r="D146" s="26"/>
      <c r="E146" s="22"/>
      <c r="F146" s="23"/>
      <c r="G146" s="24"/>
      <c r="H146" s="21"/>
      <c r="I146" s="6"/>
    </row>
    <row r="147" spans="1:9" ht="13.5">
      <c r="A147" s="5"/>
      <c r="B147" s="18"/>
      <c r="C147" s="28"/>
      <c r="D147" s="26"/>
      <c r="E147" s="22"/>
      <c r="F147" s="23"/>
      <c r="G147" s="24"/>
      <c r="H147" s="21"/>
      <c r="I147" s="6"/>
    </row>
    <row r="148" spans="1:9" ht="13.5">
      <c r="A148" s="5">
        <v>43</v>
      </c>
      <c r="B148" s="18" t="s">
        <v>35</v>
      </c>
      <c r="C148" s="26">
        <v>56650</v>
      </c>
      <c r="D148" s="29">
        <f>SUM(D149:D149)</f>
        <v>0</v>
      </c>
      <c r="E148" s="25">
        <f>(D148*100)/C148</f>
        <v>0</v>
      </c>
      <c r="F148" s="23">
        <v>0.684</v>
      </c>
      <c r="G148" s="21">
        <v>0</v>
      </c>
      <c r="H148" s="21">
        <v>0</v>
      </c>
      <c r="I148" s="6">
        <f>FLOOR(G148,0.00001)*D148</f>
        <v>0</v>
      </c>
    </row>
    <row r="149" spans="1:9" ht="13.5">
      <c r="A149" s="5"/>
      <c r="B149" s="18"/>
      <c r="C149" s="28" t="s">
        <v>19</v>
      </c>
      <c r="D149" s="26"/>
      <c r="E149" s="22"/>
      <c r="F149" s="23"/>
      <c r="G149" s="24"/>
      <c r="H149" s="21"/>
      <c r="I149" s="6"/>
    </row>
    <row r="150" spans="1:9" ht="13.5">
      <c r="A150" s="5"/>
      <c r="B150" s="18"/>
      <c r="C150" s="28"/>
      <c r="D150" s="26"/>
      <c r="E150" s="22"/>
      <c r="F150" s="23"/>
      <c r="G150" s="24"/>
      <c r="H150" s="21"/>
      <c r="I150" s="6"/>
    </row>
    <row r="151" spans="1:9" ht="13.5">
      <c r="A151" s="5">
        <v>44</v>
      </c>
      <c r="B151" s="18" t="s">
        <v>45</v>
      </c>
      <c r="C151" s="26">
        <v>604257</v>
      </c>
      <c r="D151" s="29">
        <f>SUM(D152:D152)</f>
        <v>0</v>
      </c>
      <c r="E151" s="25">
        <f>(D151*100)/C151</f>
        <v>0</v>
      </c>
      <c r="F151" s="23">
        <v>0.684</v>
      </c>
      <c r="G151" s="21">
        <v>0</v>
      </c>
      <c r="H151" s="21">
        <v>0</v>
      </c>
      <c r="I151" s="6">
        <f>FLOOR(G151,0.00001)*D151</f>
        <v>0</v>
      </c>
    </row>
    <row r="152" spans="1:9" ht="13.5">
      <c r="A152" s="5"/>
      <c r="B152" s="18"/>
      <c r="C152" s="28" t="s">
        <v>19</v>
      </c>
      <c r="D152" s="26"/>
      <c r="E152" s="22"/>
      <c r="F152" s="23"/>
      <c r="G152" s="24"/>
      <c r="H152" s="21"/>
      <c r="I152" s="6"/>
    </row>
    <row r="153" spans="1:9" ht="13.5">
      <c r="A153" s="5"/>
      <c r="B153" s="18"/>
      <c r="C153" s="28"/>
      <c r="D153" s="26"/>
      <c r="E153" s="22"/>
      <c r="F153" s="23"/>
      <c r="G153" s="24"/>
      <c r="H153" s="21"/>
      <c r="I153" s="6"/>
    </row>
    <row r="154" spans="1:9" ht="13.5">
      <c r="A154" s="5">
        <v>45</v>
      </c>
      <c r="B154" s="18" t="s">
        <v>46</v>
      </c>
      <c r="C154" s="26">
        <v>39533</v>
      </c>
      <c r="D154" s="29">
        <f>SUM(D155:D155)</f>
        <v>0</v>
      </c>
      <c r="E154" s="25">
        <f>(D154*100)/C154</f>
        <v>0</v>
      </c>
      <c r="F154" s="23">
        <v>0.684</v>
      </c>
      <c r="G154" s="21">
        <v>0</v>
      </c>
      <c r="H154" s="21">
        <v>0</v>
      </c>
      <c r="I154" s="6">
        <f>FLOOR(G154,0.00001)*D154</f>
        <v>0</v>
      </c>
    </row>
    <row r="155" spans="1:9" ht="13.5">
      <c r="A155" s="5"/>
      <c r="B155" s="18"/>
      <c r="C155" s="28" t="s">
        <v>19</v>
      </c>
      <c r="D155" s="26"/>
      <c r="E155" s="22"/>
      <c r="F155" s="23"/>
      <c r="G155" s="24"/>
      <c r="H155" s="21"/>
      <c r="I155" s="6"/>
    </row>
    <row r="156" spans="1:9" ht="13.5">
      <c r="A156" s="5"/>
      <c r="B156" s="18"/>
      <c r="C156" s="28"/>
      <c r="D156" s="26"/>
      <c r="E156" s="22"/>
      <c r="F156" s="23"/>
      <c r="G156" s="24"/>
      <c r="H156" s="21"/>
      <c r="I156" s="6"/>
    </row>
    <row r="157" spans="1:9" ht="13.5">
      <c r="A157" s="5">
        <v>46</v>
      </c>
      <c r="B157" s="18" t="s">
        <v>36</v>
      </c>
      <c r="C157" s="26">
        <v>724764</v>
      </c>
      <c r="D157" s="29">
        <f>SUM(D158:D159)</f>
        <v>724764</v>
      </c>
      <c r="E157" s="25">
        <f>(D157*100)/C157</f>
        <v>100</v>
      </c>
      <c r="F157" s="23">
        <v>0.684</v>
      </c>
      <c r="G157" s="23">
        <v>0.684</v>
      </c>
      <c r="H157" s="21">
        <v>0</v>
      </c>
      <c r="I157" s="6">
        <f>FLOOR(G157,0.00001)*D157</f>
        <v>495738.57600000006</v>
      </c>
    </row>
    <row r="158" spans="1:9" ht="13.5">
      <c r="A158" s="5"/>
      <c r="B158" s="18"/>
      <c r="C158" s="28" t="s">
        <v>50</v>
      </c>
      <c r="D158" s="29">
        <v>35000</v>
      </c>
      <c r="E158" s="25"/>
      <c r="F158" s="23"/>
      <c r="G158" s="21"/>
      <c r="H158" s="21"/>
      <c r="I158" s="6"/>
    </row>
    <row r="159" spans="1:9" ht="13.5">
      <c r="A159" s="5"/>
      <c r="B159" s="18"/>
      <c r="C159" s="28" t="s">
        <v>23</v>
      </c>
      <c r="D159" s="26">
        <v>689764</v>
      </c>
      <c r="E159" s="22"/>
      <c r="F159" s="23"/>
      <c r="G159" s="24"/>
      <c r="H159" s="21"/>
      <c r="I159" s="6"/>
    </row>
    <row r="160" spans="1:9" ht="13.5">
      <c r="A160" s="5"/>
      <c r="B160" s="18"/>
      <c r="C160" s="28"/>
      <c r="D160" s="26"/>
      <c r="E160" s="22"/>
      <c r="F160" s="23"/>
      <c r="G160" s="24"/>
      <c r="H160" s="21"/>
      <c r="I160" s="6"/>
    </row>
    <row r="161" spans="1:9" ht="13.5">
      <c r="A161" s="5">
        <v>47</v>
      </c>
      <c r="B161" s="18" t="s">
        <v>36</v>
      </c>
      <c r="C161" s="26">
        <v>102564</v>
      </c>
      <c r="D161" s="29">
        <f>SUM(D162:D162)</f>
        <v>102564</v>
      </c>
      <c r="E161" s="25">
        <f>(D161*100)/C161</f>
        <v>100</v>
      </c>
      <c r="F161" s="23">
        <v>0.798</v>
      </c>
      <c r="G161" s="23">
        <v>0.85</v>
      </c>
      <c r="H161" s="21">
        <f>(G161*100)/F161-100</f>
        <v>6.516290726817033</v>
      </c>
      <c r="I161" s="6">
        <f>FLOOR(G161,0.00001)*D161</f>
        <v>87179.40000000001</v>
      </c>
    </row>
    <row r="162" spans="1:9" ht="13.5">
      <c r="A162" s="5"/>
      <c r="B162" s="18"/>
      <c r="C162" s="28" t="s">
        <v>23</v>
      </c>
      <c r="D162" s="26">
        <v>102564</v>
      </c>
      <c r="E162" s="22"/>
      <c r="F162" s="23"/>
      <c r="G162" s="24"/>
      <c r="H162" s="21"/>
      <c r="I162" s="6"/>
    </row>
    <row r="163" spans="1:9" ht="13.5">
      <c r="A163" s="5"/>
      <c r="B163" s="18"/>
      <c r="C163" s="28"/>
      <c r="D163" s="26"/>
      <c r="E163" s="22"/>
      <c r="F163" s="23"/>
      <c r="G163" s="24"/>
      <c r="H163" s="21"/>
      <c r="I163" s="6"/>
    </row>
    <row r="164" spans="1:9" ht="13.5">
      <c r="A164" s="5">
        <v>48</v>
      </c>
      <c r="B164" s="18" t="s">
        <v>36</v>
      </c>
      <c r="C164" s="34">
        <v>761520.24</v>
      </c>
      <c r="D164" s="34">
        <f>SUM(D165:D165)</f>
        <v>761520.24</v>
      </c>
      <c r="E164" s="25">
        <f>(D164*100)/C164</f>
        <v>100</v>
      </c>
      <c r="F164" s="23">
        <v>0.684</v>
      </c>
      <c r="G164" s="23">
        <v>0.89</v>
      </c>
      <c r="H164" s="21">
        <f>(G164*100)/F164-100</f>
        <v>30.11695906432749</v>
      </c>
      <c r="I164" s="6">
        <f>FLOOR(G164,0.00001)*D164</f>
        <v>677753.0136000001</v>
      </c>
    </row>
    <row r="165" spans="1:9" ht="13.5">
      <c r="A165" s="5"/>
      <c r="B165" s="18"/>
      <c r="C165" s="28" t="s">
        <v>23</v>
      </c>
      <c r="D165" s="34">
        <v>761520.24</v>
      </c>
      <c r="E165" s="22"/>
      <c r="F165" s="23"/>
      <c r="G165" s="24"/>
      <c r="H165" s="21"/>
      <c r="I165" s="6"/>
    </row>
    <row r="166" spans="1:9" ht="13.5">
      <c r="A166" s="5"/>
      <c r="B166" s="18"/>
      <c r="C166" s="28"/>
      <c r="D166" s="26"/>
      <c r="E166" s="22"/>
      <c r="F166" s="23"/>
      <c r="G166" s="24"/>
      <c r="H166" s="21"/>
      <c r="I166" s="6"/>
    </row>
    <row r="167" spans="1:9" ht="13.5">
      <c r="A167" s="5">
        <v>49</v>
      </c>
      <c r="B167" s="18" t="s">
        <v>47</v>
      </c>
      <c r="C167" s="26">
        <v>38161</v>
      </c>
      <c r="D167" s="29">
        <f>SUM(D168:D168)</f>
        <v>0</v>
      </c>
      <c r="E167" s="25">
        <f>(D167*100)/C167</f>
        <v>0</v>
      </c>
      <c r="F167" s="23">
        <v>0.684</v>
      </c>
      <c r="G167" s="21">
        <v>0</v>
      </c>
      <c r="H167" s="21">
        <v>0</v>
      </c>
      <c r="I167" s="6">
        <f>FLOOR(G167,0.00001)*D167</f>
        <v>0</v>
      </c>
    </row>
    <row r="168" spans="1:9" ht="13.5">
      <c r="A168" s="5"/>
      <c r="B168" s="18"/>
      <c r="C168" s="28" t="s">
        <v>19</v>
      </c>
      <c r="D168" s="26"/>
      <c r="E168" s="22"/>
      <c r="F168" s="23"/>
      <c r="G168" s="24"/>
      <c r="H168" s="21"/>
      <c r="I168" s="6"/>
    </row>
    <row r="169" spans="1:9" ht="13.5">
      <c r="A169" s="5"/>
      <c r="B169" s="18"/>
      <c r="C169" s="28"/>
      <c r="D169" s="26"/>
      <c r="E169" s="22"/>
      <c r="F169" s="23"/>
      <c r="G169" s="24"/>
      <c r="H169" s="21"/>
      <c r="I169" s="6"/>
    </row>
    <row r="170" spans="1:9" ht="13.5">
      <c r="A170" s="5">
        <v>50</v>
      </c>
      <c r="B170" s="18" t="s">
        <v>37</v>
      </c>
      <c r="C170" s="26">
        <v>0</v>
      </c>
      <c r="D170" s="29">
        <f>SUM(D171:D171)</f>
        <v>0</v>
      </c>
      <c r="E170" s="21">
        <v>0</v>
      </c>
      <c r="F170" s="21">
        <v>0</v>
      </c>
      <c r="G170" s="21">
        <v>0</v>
      </c>
      <c r="H170" s="21">
        <v>0</v>
      </c>
      <c r="I170" s="6">
        <f>FLOOR(G170,0.00001)*D170</f>
        <v>0</v>
      </c>
    </row>
    <row r="171" spans="1:9" ht="13.5">
      <c r="A171" s="5"/>
      <c r="B171" s="18"/>
      <c r="C171" s="28" t="s">
        <v>38</v>
      </c>
      <c r="D171" s="26"/>
      <c r="E171" s="22"/>
      <c r="F171" s="23"/>
      <c r="G171" s="24"/>
      <c r="H171" s="21"/>
      <c r="I171" s="6"/>
    </row>
    <row r="172" spans="1:9" ht="13.5">
      <c r="A172" s="5"/>
      <c r="B172" s="18"/>
      <c r="C172" s="28"/>
      <c r="D172" s="26"/>
      <c r="E172" s="22"/>
      <c r="F172" s="23"/>
      <c r="G172" s="24"/>
      <c r="H172" s="21"/>
      <c r="I172" s="6"/>
    </row>
    <row r="173" spans="1:9" ht="13.5">
      <c r="A173" s="5">
        <v>51</v>
      </c>
      <c r="B173" s="18" t="s">
        <v>37</v>
      </c>
      <c r="C173" s="34">
        <v>149429.44</v>
      </c>
      <c r="D173" s="34">
        <f>SUM(D174:D174)</f>
        <v>149429.44</v>
      </c>
      <c r="E173" s="25">
        <f>(D173*100)/C173</f>
        <v>100</v>
      </c>
      <c r="F173" s="23">
        <v>0.684</v>
      </c>
      <c r="G173" s="23">
        <v>0.684</v>
      </c>
      <c r="H173" s="21">
        <v>0</v>
      </c>
      <c r="I173" s="6">
        <f>FLOOR(G173,0.00001)*D173</f>
        <v>102209.73696000001</v>
      </c>
    </row>
    <row r="174" spans="1:9" ht="13.5">
      <c r="A174" s="5"/>
      <c r="B174" s="18"/>
      <c r="C174" s="28" t="s">
        <v>23</v>
      </c>
      <c r="D174" s="34">
        <v>149429.44</v>
      </c>
      <c r="E174" s="22"/>
      <c r="F174" s="23"/>
      <c r="G174" s="24"/>
      <c r="H174" s="21"/>
      <c r="I174" s="6"/>
    </row>
    <row r="175" spans="1:9" ht="13.5">
      <c r="A175" s="5"/>
      <c r="B175" s="18"/>
      <c r="C175" s="28"/>
      <c r="D175" s="26"/>
      <c r="E175" s="22"/>
      <c r="F175" s="23"/>
      <c r="G175" s="24"/>
      <c r="H175" s="21"/>
      <c r="I175" s="6"/>
    </row>
    <row r="176" spans="1:9" ht="13.5">
      <c r="A176" s="10"/>
      <c r="B176" s="12" t="s">
        <v>14</v>
      </c>
      <c r="C176" s="27">
        <f>SUM(C17:C175)</f>
        <v>19201061.560000002</v>
      </c>
      <c r="D176" s="30">
        <f>D17+D21+D24+D28+D31+D34+D37+D40+D44+D47+D50+D53+D56+D59+D62+D65+D68+D71+D74+D77+D80+D83+D87+D91+D94+D97+D101+D105+D108+D111+D114+D117+D120+D123+D126+D129+D132+D136+D139+D142+D145+D148+D151+D154+D157+D161+D164+D167+D170+D173</f>
        <v>14356839.18</v>
      </c>
      <c r="E176" s="19">
        <f>(D176*100)/C176</f>
        <v>74.77107000119423</v>
      </c>
      <c r="F176" s="15"/>
      <c r="G176" s="15"/>
      <c r="H176" s="11"/>
      <c r="I176" s="20">
        <f>SUM(I17:I175)</f>
        <v>10996424.63128</v>
      </c>
    </row>
    <row r="177" spans="1:9" ht="13.5">
      <c r="A177" s="5"/>
      <c r="B177" s="18"/>
      <c r="C177" s="28"/>
      <c r="D177" s="26"/>
      <c r="E177" s="22"/>
      <c r="F177" s="23"/>
      <c r="G177" s="24"/>
      <c r="H177" s="21"/>
      <c r="I177" s="6"/>
    </row>
    <row r="178" spans="1:9" ht="13.5">
      <c r="A178" s="13"/>
      <c r="B178" s="12" t="s">
        <v>12</v>
      </c>
      <c r="C178" s="27">
        <f>SUM(C13,C176)</f>
        <v>19223051.560000002</v>
      </c>
      <c r="D178" s="27">
        <f>SUM(D13,D176)</f>
        <v>14356839.18</v>
      </c>
      <c r="E178" s="19">
        <f>(D178*100)/C178</f>
        <v>74.68553645184105</v>
      </c>
      <c r="F178" s="14"/>
      <c r="G178" s="14"/>
      <c r="H178" s="14"/>
      <c r="I178" s="31">
        <f>SUM(I13,I176)</f>
        <v>10996424.63128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2011-11-30T17:39:50Z</cp:lastPrinted>
  <dcterms:created xsi:type="dcterms:W3CDTF">2005-05-09T20:19:33Z</dcterms:created>
  <dcterms:modified xsi:type="dcterms:W3CDTF">2011-11-30T17:40:14Z</dcterms:modified>
  <cp:category/>
  <cp:version/>
  <cp:contentType/>
  <cp:contentStatus/>
</cp:coreProperties>
</file>