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97 TRIGO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<sst xmlns="http://schemas.openxmlformats.org/spreadsheetml/2006/main" count="35" uniqueCount="27">
  <si>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</si>
  <si>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</si>
  <si>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</si>
  <si>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</si>
  <si>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</si>
  <si>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</si>
  <si>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</si>
  <si>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</si>
  <si>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</si>
  <si>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</si>
  <si>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</si>
  <si>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</si>
  <si>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</si>
  <si>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</si>
  <si>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</si>
  <si>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</si>
  <si>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</si>
  <si>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</si>
  <si>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(Kg)</t>
  </si>
  <si>
    <t>RS</t>
  </si>
  <si>
    <t>BCMM</t>
  </si>
  <si>
    <t>PEP</t>
  </si>
  <si>
    <t>BBSB</t>
  </si>
  <si>
    <t>BBM PR</t>
  </si>
  <si>
    <t>BBM RS</t>
  </si>
  <si>
    <t>PR</t>
  </si>
  <si>
    <t xml:space="preserve">    AVISO DE LEILÃO DE PRÊMIO PARA O ESCOAMENTO DE TRIGO EM GRÃOS – PEP Nº 497/11  - 30/11/2011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</si>
</sst>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43" fontId="1" fillId="0" borderId="0" xfId="53" applyFont="1" applyAlignment="1">
      <alignment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7">
      <selection activeCell="C32" sqref="C3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8" t="s">
        <v>21</v>
      </c>
      <c r="B8" s="39"/>
      <c r="C8" s="39"/>
      <c r="D8" s="39"/>
      <c r="E8" s="39"/>
      <c r="F8" s="39"/>
      <c r="G8" s="39"/>
      <c r="H8" s="39"/>
      <c r="I8" s="40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31">
        <v>1</v>
      </c>
      <c r="B10" s="28" t="s">
        <v>25</v>
      </c>
      <c r="C10" s="32">
        <v>20000000</v>
      </c>
      <c r="D10" s="21">
        <f>SUM(D11:D11)</f>
        <v>300000</v>
      </c>
      <c r="E10" s="33">
        <f>(D10*100)/C10</f>
        <v>1.5</v>
      </c>
      <c r="F10" s="34">
        <v>0.1209</v>
      </c>
      <c r="G10" s="34">
        <v>0.1209</v>
      </c>
      <c r="H10" s="30">
        <f>(G10*100)/F10-100</f>
        <v>0</v>
      </c>
      <c r="I10" s="7">
        <f>FLOOR(G10,0.00001)*D10</f>
        <v>36270</v>
      </c>
    </row>
    <row r="11" spans="1:9" ht="13.5">
      <c r="A11" s="31"/>
      <c r="B11" s="28"/>
      <c r="C11" s="32" t="s">
        <v>22</v>
      </c>
      <c r="D11" s="21">
        <v>300000</v>
      </c>
      <c r="E11" s="33"/>
      <c r="F11" s="34"/>
      <c r="G11" s="29"/>
      <c r="H11" s="30"/>
      <c r="I11" s="7"/>
    </row>
    <row r="12" spans="1:9" ht="13.5">
      <c r="A12" s="31"/>
      <c r="B12" s="28"/>
      <c r="C12" s="32"/>
      <c r="D12" s="21"/>
      <c r="E12" s="33"/>
      <c r="F12" s="35"/>
      <c r="G12" s="29"/>
      <c r="H12" s="30"/>
      <c r="I12" s="7"/>
    </row>
    <row r="13" spans="1:9" ht="13.5">
      <c r="A13" s="31">
        <v>2</v>
      </c>
      <c r="B13" s="28" t="s">
        <v>25</v>
      </c>
      <c r="C13" s="32">
        <v>60000000</v>
      </c>
      <c r="D13" s="21">
        <f>SUM(D14:D16)</f>
        <v>60000000</v>
      </c>
      <c r="E13" s="33">
        <f>(D13*100)/C13</f>
        <v>100</v>
      </c>
      <c r="F13" s="34">
        <v>0.1599</v>
      </c>
      <c r="G13" s="34">
        <v>0.14</v>
      </c>
      <c r="H13" s="30">
        <f>(G13*100)/F13-100</f>
        <v>-12.445278298936813</v>
      </c>
      <c r="I13" s="7">
        <f>FLOOR(G13,0.00001)*D13</f>
        <v>8400000</v>
      </c>
    </row>
    <row r="14" spans="1:9" ht="13.5">
      <c r="A14" s="31"/>
      <c r="B14" s="28"/>
      <c r="C14" s="32" t="s">
        <v>20</v>
      </c>
      <c r="D14" s="21">
        <v>57400000</v>
      </c>
      <c r="E14" s="33"/>
      <c r="F14" s="34"/>
      <c r="G14" s="30"/>
      <c r="H14" s="30"/>
      <c r="I14" s="7"/>
    </row>
    <row r="15" spans="1:9" ht="13.5">
      <c r="A15" s="31"/>
      <c r="B15" s="28"/>
      <c r="C15" s="32" t="s">
        <v>22</v>
      </c>
      <c r="D15" s="21">
        <v>600000</v>
      </c>
      <c r="E15" s="33"/>
      <c r="F15" s="34"/>
      <c r="G15" s="30"/>
      <c r="H15" s="30"/>
      <c r="I15" s="7"/>
    </row>
    <row r="16" spans="1:9" ht="13.5">
      <c r="A16" s="31"/>
      <c r="B16" s="28"/>
      <c r="C16" s="32" t="s">
        <v>23</v>
      </c>
      <c r="D16" s="21">
        <v>2000000</v>
      </c>
      <c r="E16" s="33"/>
      <c r="F16" s="34"/>
      <c r="G16" s="30"/>
      <c r="H16" s="30"/>
      <c r="I16" s="7"/>
    </row>
    <row r="17" spans="1:9" ht="13.5">
      <c r="A17" s="31"/>
      <c r="B17" s="28"/>
      <c r="C17" s="32"/>
      <c r="D17" s="21"/>
      <c r="E17" s="33"/>
      <c r="F17" s="35"/>
      <c r="G17" s="29"/>
      <c r="H17" s="30"/>
      <c r="I17" s="7"/>
    </row>
    <row r="18" spans="1:9" ht="13.5">
      <c r="A18" s="31">
        <v>3</v>
      </c>
      <c r="B18" s="28" t="s">
        <v>19</v>
      </c>
      <c r="C18" s="32">
        <v>95000000</v>
      </c>
      <c r="D18" s="21">
        <f>SUM(D19:D20)</f>
        <v>95000000</v>
      </c>
      <c r="E18" s="33">
        <f>(D18*100)/C18</f>
        <v>100</v>
      </c>
      <c r="F18" s="34">
        <v>0.1599</v>
      </c>
      <c r="G18" s="34">
        <v>0.125</v>
      </c>
      <c r="H18" s="30">
        <f>(G18*100)/F18-100</f>
        <v>-21.826141338336456</v>
      </c>
      <c r="I18" s="7">
        <f>FLOOR(G18,0.00001)*D18</f>
        <v>11875000</v>
      </c>
    </row>
    <row r="19" spans="1:9" ht="13.5">
      <c r="A19" s="31"/>
      <c r="B19" s="28"/>
      <c r="C19" s="32" t="s">
        <v>22</v>
      </c>
      <c r="D19" s="21">
        <v>25000000</v>
      </c>
      <c r="E19" s="33"/>
      <c r="F19" s="34"/>
      <c r="G19" s="29"/>
      <c r="H19" s="30"/>
      <c r="I19" s="7"/>
    </row>
    <row r="20" spans="1:9" ht="13.5">
      <c r="A20" s="31"/>
      <c r="B20" s="28"/>
      <c r="C20" s="32" t="s">
        <v>24</v>
      </c>
      <c r="D20" s="21">
        <v>70000000</v>
      </c>
      <c r="E20" s="33"/>
      <c r="F20" s="34"/>
      <c r="G20" s="29"/>
      <c r="H20" s="30"/>
      <c r="I20" s="7"/>
    </row>
    <row r="21" spans="1:9" ht="13.5">
      <c r="A21" s="31"/>
      <c r="B21" s="28"/>
      <c r="C21" s="32"/>
      <c r="D21" s="21"/>
      <c r="E21" s="33"/>
      <c r="F21" s="34"/>
      <c r="G21" s="29"/>
      <c r="H21" s="30"/>
      <c r="I21" s="7"/>
    </row>
    <row r="22" spans="1:9" ht="13.5">
      <c r="A22" s="11"/>
      <c r="B22" s="16" t="s">
        <v>12</v>
      </c>
      <c r="C22" s="12">
        <f>SUM(C10:C21)</f>
        <v>175000000</v>
      </c>
      <c r="D22" s="19">
        <f>SUM(D10,D13,D18)</f>
        <v>155300000</v>
      </c>
      <c r="E22" s="25">
        <f>(D22*100)/C22</f>
        <v>88.74285714285715</v>
      </c>
      <c r="F22" s="20"/>
      <c r="G22" s="20"/>
      <c r="H22" s="13"/>
      <c r="I22" s="27">
        <f>SUM(I10:I21)</f>
        <v>20311270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175000000</v>
      </c>
      <c r="D24" s="19">
        <f>SUM(D22)</f>
        <v>155300000</v>
      </c>
      <c r="E24" s="25">
        <f>(D24*100)/C24</f>
        <v>88.74285714285715</v>
      </c>
      <c r="F24" s="18"/>
      <c r="G24" s="18"/>
      <c r="H24" s="18"/>
      <c r="I24" s="27">
        <f>SUM(I22)</f>
        <v>20311270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2011-11-23T13:22:20Z</cp:lastPrinted>
  <dcterms:created xsi:type="dcterms:W3CDTF">2005-05-09T20:19:33Z</dcterms:created>
  <dcterms:modified xsi:type="dcterms:W3CDTF">2011-11-30T12:08:06Z</dcterms:modified>
  <cp:category/>
  <cp:version/>
  <cp:contentType/>
  <cp:contentStatus/>
</cp:coreProperties>
</file>