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9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<sst xmlns="http://schemas.openxmlformats.org/spreadsheetml/2006/main" count="64" uniqueCount="43">
  <si>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</si>
  <si>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</si>
  <si>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</si>
  <si>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</si>
  <si>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</si>
  <si>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</si>
  <si>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</si>
  <si>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</si>
  <si>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</si>
  <si>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</si>
  <si>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</si>
  <si>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</si>
  <si>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</si>
  <si>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</si>
  <si>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</si>
  <si>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</si>
  <si>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</si>
  <si>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</si>
  <si>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</si>
  <si>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</si>
  <si>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RS</t>
  </si>
  <si>
    <t>BBM PR</t>
  </si>
  <si>
    <t>BCMM</t>
  </si>
  <si>
    <t>BBSB</t>
  </si>
  <si>
    <t>Ampére</t>
  </si>
  <si>
    <t>Apucarana</t>
  </si>
  <si>
    <t>Bituruna</t>
  </si>
  <si>
    <t>Boa Ventura de São Roque</t>
  </si>
  <si>
    <t>Campo Mourão</t>
  </si>
  <si>
    <t>Imbituva</t>
  </si>
  <si>
    <t>Laranjeiras do Sul</t>
  </si>
  <si>
    <t>Pitanga</t>
  </si>
  <si>
    <t>Rolândia</t>
  </si>
  <si>
    <t>Três Barras do Paraná</t>
  </si>
  <si>
    <t>Caibi</t>
  </si>
  <si>
    <t>Cunha Pora</t>
  </si>
  <si>
    <t>Descanso</t>
  </si>
  <si>
    <t>Joaçaba</t>
  </si>
  <si>
    <t>Mafra</t>
  </si>
  <si>
    <t>Maravilha</t>
  </si>
  <si>
    <t>BBM GO</t>
  </si>
  <si>
    <t>BNM</t>
  </si>
  <si>
    <t xml:space="preserve">         AVISO DE VENDA DE FEIJÃO ANÃO CORES/PRETO Nº 615/07- 30/10/2007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</si>
</sst>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6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42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127650</v>
      </c>
      <c r="D10" s="21">
        <f>SUM(D11:D11)</f>
        <v>127650</v>
      </c>
      <c r="E10" s="29">
        <f>(D10*100)/C10</f>
        <v>100</v>
      </c>
      <c r="F10" s="30">
        <v>0.9</v>
      </c>
      <c r="G10" s="30">
        <v>0.9</v>
      </c>
      <c r="H10" s="28">
        <f>((G10*100)/F10)-100</f>
        <v>0</v>
      </c>
      <c r="I10" s="7">
        <f>FLOOR(G10,0.00001)*D10</f>
        <v>114885</v>
      </c>
    </row>
    <row r="11" spans="1:9" ht="13.5">
      <c r="A11" s="5"/>
      <c r="B11" s="24"/>
      <c r="C11" s="6" t="s">
        <v>21</v>
      </c>
      <c r="D11" s="21">
        <v>127650</v>
      </c>
      <c r="E11" s="29"/>
      <c r="F11" s="30"/>
      <c r="G11" s="30"/>
      <c r="H11" s="28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25</v>
      </c>
      <c r="C13" s="6">
        <v>500000</v>
      </c>
      <c r="D13" s="21">
        <f>SUM(D14:D14)</f>
        <v>500000</v>
      </c>
      <c r="E13" s="29">
        <f>(D13*100)/C13</f>
        <v>100</v>
      </c>
      <c r="F13" s="30">
        <v>0.9</v>
      </c>
      <c r="G13" s="30">
        <v>1.02</v>
      </c>
      <c r="H13" s="28">
        <f>((G13*100)/F13)-100</f>
        <v>13.333333333333329</v>
      </c>
      <c r="I13" s="7">
        <f>FLOOR(G13,0.00001)*D13</f>
        <v>510000</v>
      </c>
    </row>
    <row r="14" spans="1:9" ht="13.5">
      <c r="A14" s="5"/>
      <c r="B14" s="24"/>
      <c r="C14" s="6" t="s">
        <v>21</v>
      </c>
      <c r="D14" s="21">
        <v>500000</v>
      </c>
      <c r="E14" s="29"/>
      <c r="F14" s="30"/>
      <c r="G14" s="30"/>
      <c r="H14" s="28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26</v>
      </c>
      <c r="C16" s="6">
        <v>20100</v>
      </c>
      <c r="D16" s="21">
        <f>SUM(D17:D17)</f>
        <v>20100</v>
      </c>
      <c r="E16" s="29">
        <f>(D16*100)/C16</f>
        <v>100</v>
      </c>
      <c r="F16" s="30">
        <v>0.9</v>
      </c>
      <c r="G16" s="30">
        <v>0.9</v>
      </c>
      <c r="H16" s="28">
        <f>((G16*100)/F16)-100</f>
        <v>0</v>
      </c>
      <c r="I16" s="7">
        <f>FLOOR(G16,0.00001)*D16</f>
        <v>18090</v>
      </c>
    </row>
    <row r="17" spans="1:9" ht="13.5">
      <c r="A17" s="5"/>
      <c r="B17" s="24"/>
      <c r="C17" s="6" t="s">
        <v>21</v>
      </c>
      <c r="D17" s="21">
        <v>20100</v>
      </c>
      <c r="E17" s="29"/>
      <c r="F17" s="30"/>
      <c r="G17" s="30"/>
      <c r="H17" s="28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4</v>
      </c>
      <c r="B19" s="24" t="s">
        <v>27</v>
      </c>
      <c r="C19" s="6">
        <v>34611</v>
      </c>
      <c r="D19" s="21">
        <f>SUM(D20:D20)</f>
        <v>34611</v>
      </c>
      <c r="E19" s="29">
        <f>(D19*100)/C19</f>
        <v>100</v>
      </c>
      <c r="F19" s="30">
        <v>0.9</v>
      </c>
      <c r="G19" s="30">
        <v>1.1001</v>
      </c>
      <c r="H19" s="28">
        <f>((G19*100)/F19)-100</f>
        <v>22.233333333333334</v>
      </c>
      <c r="I19" s="7">
        <f>FLOOR(G19,0.00001)*D19</f>
        <v>38075.561100000006</v>
      </c>
    </row>
    <row r="20" spans="1:9" ht="13.5">
      <c r="A20" s="5"/>
      <c r="B20" s="24"/>
      <c r="C20" s="6" t="s">
        <v>21</v>
      </c>
      <c r="D20" s="21">
        <v>34611</v>
      </c>
      <c r="E20" s="29"/>
      <c r="F20" s="30"/>
      <c r="G20" s="30"/>
      <c r="H20" s="28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5">
        <v>5</v>
      </c>
      <c r="B22" s="24" t="s">
        <v>28</v>
      </c>
      <c r="C22" s="6">
        <v>29998</v>
      </c>
      <c r="D22" s="21">
        <f>SUM(D23:D23)</f>
        <v>29998</v>
      </c>
      <c r="E22" s="29">
        <f>(D22*100)/C22</f>
        <v>100</v>
      </c>
      <c r="F22" s="30">
        <v>0.9</v>
      </c>
      <c r="G22" s="30">
        <v>1.1</v>
      </c>
      <c r="H22" s="28">
        <f>((G22*100)/F22)-100</f>
        <v>22.22222222222223</v>
      </c>
      <c r="I22" s="7">
        <f>FLOOR(G22,0.00001)*D22</f>
        <v>32997.8</v>
      </c>
    </row>
    <row r="23" spans="1:9" ht="13.5">
      <c r="A23" s="5"/>
      <c r="B23" s="24"/>
      <c r="C23" s="6" t="s">
        <v>21</v>
      </c>
      <c r="D23" s="21">
        <v>29998</v>
      </c>
      <c r="E23" s="29"/>
      <c r="F23" s="30"/>
      <c r="G23" s="30"/>
      <c r="H23" s="28"/>
      <c r="I23" s="7"/>
    </row>
    <row r="24" spans="1:9" ht="13.5">
      <c r="A24" s="5"/>
      <c r="B24" s="24"/>
      <c r="C24" s="6"/>
      <c r="D24" s="6"/>
      <c r="E24" s="14"/>
      <c r="F24" s="30"/>
      <c r="G24" s="30"/>
      <c r="H24" s="7"/>
      <c r="I24" s="7"/>
    </row>
    <row r="25" spans="1:9" ht="13.5">
      <c r="A25" s="5">
        <v>6</v>
      </c>
      <c r="B25" s="24" t="s">
        <v>28</v>
      </c>
      <c r="C25" s="6">
        <v>9885</v>
      </c>
      <c r="D25" s="21">
        <f>SUM(D26:D26)</f>
        <v>9885</v>
      </c>
      <c r="E25" s="29">
        <f>(D25*100)/C25</f>
        <v>100</v>
      </c>
      <c r="F25" s="30">
        <v>0.9</v>
      </c>
      <c r="G25" s="30">
        <v>0.95</v>
      </c>
      <c r="H25" s="28">
        <f>((G25*100)/F25)-100</f>
        <v>5.555555555555557</v>
      </c>
      <c r="I25" s="7">
        <f>FLOOR(G25,0.00001)*D25</f>
        <v>9390.75</v>
      </c>
    </row>
    <row r="26" spans="1:9" ht="13.5">
      <c r="A26" s="5"/>
      <c r="B26" s="24"/>
      <c r="C26" s="6" t="s">
        <v>21</v>
      </c>
      <c r="D26" s="21">
        <v>9885</v>
      </c>
      <c r="E26" s="29"/>
      <c r="F26" s="30"/>
      <c r="G26" s="30"/>
      <c r="H26" s="28"/>
      <c r="I26" s="7"/>
    </row>
    <row r="27" spans="1:9" ht="13.5">
      <c r="A27" s="5"/>
      <c r="B27" s="24"/>
      <c r="C27" s="6"/>
      <c r="D27" s="6"/>
      <c r="E27" s="14"/>
      <c r="F27" s="30"/>
      <c r="G27" s="30"/>
      <c r="H27" s="7"/>
      <c r="I27" s="7"/>
    </row>
    <row r="28" spans="1:9" ht="13.5">
      <c r="A28" s="5">
        <v>7</v>
      </c>
      <c r="B28" s="24" t="s">
        <v>29</v>
      </c>
      <c r="C28" s="6">
        <v>34302</v>
      </c>
      <c r="D28" s="21">
        <f>SUM(D29:D29)</f>
        <v>34302</v>
      </c>
      <c r="E28" s="29">
        <f>(D28*100)/C28</f>
        <v>100</v>
      </c>
      <c r="F28" s="30">
        <v>0.9</v>
      </c>
      <c r="G28" s="30">
        <v>1.15</v>
      </c>
      <c r="H28" s="28">
        <f>((G28*100)/F28)-100</f>
        <v>27.777777777777757</v>
      </c>
      <c r="I28" s="7">
        <f>FLOOR(G28,0.00001)*D28</f>
        <v>39447.3</v>
      </c>
    </row>
    <row r="29" spans="1:9" ht="13.5">
      <c r="A29" s="5"/>
      <c r="B29" s="24"/>
      <c r="C29" s="6" t="s">
        <v>21</v>
      </c>
      <c r="D29" s="21">
        <v>34302</v>
      </c>
      <c r="E29" s="29"/>
      <c r="F29" s="30"/>
      <c r="G29" s="30"/>
      <c r="H29" s="28"/>
      <c r="I29" s="7"/>
    </row>
    <row r="30" spans="1:9" ht="13.5">
      <c r="A30" s="5"/>
      <c r="B30" s="24"/>
      <c r="C30" s="6"/>
      <c r="D30" s="6"/>
      <c r="E30" s="14"/>
      <c r="F30" s="30"/>
      <c r="G30" s="30"/>
      <c r="H30" s="7"/>
      <c r="I30" s="7"/>
    </row>
    <row r="31" spans="1:9" ht="13.5">
      <c r="A31" s="5">
        <v>8</v>
      </c>
      <c r="B31" s="24" t="s">
        <v>30</v>
      </c>
      <c r="C31" s="6">
        <v>579641</v>
      </c>
      <c r="D31" s="21">
        <f>SUM(D32:D34)</f>
        <v>579641</v>
      </c>
      <c r="E31" s="29">
        <f>(D31*100)/C31</f>
        <v>100</v>
      </c>
      <c r="F31" s="30">
        <v>0.9</v>
      </c>
      <c r="G31" s="30">
        <v>1.06</v>
      </c>
      <c r="H31" s="28">
        <f>((G31*100)/F31)-100</f>
        <v>17.77777777777777</v>
      </c>
      <c r="I31" s="7">
        <f>FLOOR(G31,0.00001)*D31</f>
        <v>614419.4600000001</v>
      </c>
    </row>
    <row r="32" spans="1:9" ht="13.5">
      <c r="A32" s="5"/>
      <c r="B32" s="24"/>
      <c r="C32" s="6" t="s">
        <v>22</v>
      </c>
      <c r="D32" s="21">
        <v>120000</v>
      </c>
      <c r="E32" s="29"/>
      <c r="F32" s="30"/>
      <c r="G32" s="30"/>
      <c r="H32" s="28"/>
      <c r="I32" s="7"/>
    </row>
    <row r="33" spans="1:9" ht="13.5">
      <c r="A33" s="5"/>
      <c r="B33" s="24"/>
      <c r="C33" s="6" t="s">
        <v>21</v>
      </c>
      <c r="D33" s="21">
        <v>429641</v>
      </c>
      <c r="E33" s="29"/>
      <c r="F33" s="30"/>
      <c r="G33" s="30"/>
      <c r="H33" s="28"/>
      <c r="I33" s="7"/>
    </row>
    <row r="34" spans="1:9" ht="13.5">
      <c r="A34" s="5"/>
      <c r="B34" s="24"/>
      <c r="C34" s="6" t="s">
        <v>40</v>
      </c>
      <c r="D34" s="21">
        <v>30000</v>
      </c>
      <c r="E34" s="29"/>
      <c r="F34" s="30"/>
      <c r="G34" s="30"/>
      <c r="H34" s="28"/>
      <c r="I34" s="7"/>
    </row>
    <row r="35" spans="1:9" ht="13.5">
      <c r="A35" s="5"/>
      <c r="B35" s="24"/>
      <c r="C35" s="6"/>
      <c r="D35" s="6"/>
      <c r="E35" s="14"/>
      <c r="F35" s="30"/>
      <c r="G35" s="30"/>
      <c r="H35" s="7"/>
      <c r="I35" s="7"/>
    </row>
    <row r="36" spans="1:9" ht="13.5">
      <c r="A36" s="5">
        <v>9</v>
      </c>
      <c r="B36" s="24" t="s">
        <v>31</v>
      </c>
      <c r="C36" s="6">
        <v>39526</v>
      </c>
      <c r="D36" s="21">
        <f>SUM(D37:D37)</f>
        <v>39526</v>
      </c>
      <c r="E36" s="29">
        <f>(D36*100)/C36</f>
        <v>100</v>
      </c>
      <c r="F36" s="30">
        <v>0.9</v>
      </c>
      <c r="G36" s="30">
        <v>1.1655</v>
      </c>
      <c r="H36" s="28">
        <f>((G36*100)/F36)-100</f>
        <v>29.5</v>
      </c>
      <c r="I36" s="7">
        <f>FLOOR(G36,0.00001)*D36</f>
        <v>46067.55300000001</v>
      </c>
    </row>
    <row r="37" spans="1:9" ht="13.5">
      <c r="A37" s="5"/>
      <c r="B37" s="24"/>
      <c r="C37" s="6" t="s">
        <v>21</v>
      </c>
      <c r="D37" s="21">
        <v>39526</v>
      </c>
      <c r="E37" s="29"/>
      <c r="F37" s="30"/>
      <c r="G37" s="30"/>
      <c r="H37" s="28"/>
      <c r="I37" s="7"/>
    </row>
    <row r="38" spans="1:9" ht="13.5">
      <c r="A38" s="5"/>
      <c r="B38" s="24"/>
      <c r="C38" s="6"/>
      <c r="D38" s="6"/>
      <c r="E38" s="14"/>
      <c r="F38" s="30"/>
      <c r="G38" s="30"/>
      <c r="H38" s="7"/>
      <c r="I38" s="7"/>
    </row>
    <row r="39" spans="1:9" ht="13.5">
      <c r="A39" s="5">
        <v>10</v>
      </c>
      <c r="B39" s="24" t="s">
        <v>32</v>
      </c>
      <c r="C39" s="6">
        <v>86226</v>
      </c>
      <c r="D39" s="21">
        <f>SUM(D40:D40)</f>
        <v>86226</v>
      </c>
      <c r="E39" s="29">
        <f>(D39*100)/C39</f>
        <v>100</v>
      </c>
      <c r="F39" s="30">
        <v>0.9</v>
      </c>
      <c r="G39" s="30">
        <v>1.045</v>
      </c>
      <c r="H39" s="28">
        <f>((G39*100)/F39)-100</f>
        <v>16.111111111111114</v>
      </c>
      <c r="I39" s="7">
        <f>FLOOR(G39,0.00001)*D39</f>
        <v>90106.17000000001</v>
      </c>
    </row>
    <row r="40" spans="1:9" ht="13.5">
      <c r="A40" s="5"/>
      <c r="B40" s="24"/>
      <c r="C40" s="6" t="s">
        <v>21</v>
      </c>
      <c r="D40" s="21">
        <v>86226</v>
      </c>
      <c r="E40" s="29"/>
      <c r="F40" s="30"/>
      <c r="G40" s="30"/>
      <c r="H40" s="28"/>
      <c r="I40" s="7"/>
    </row>
    <row r="41" spans="1:9" ht="13.5">
      <c r="A41" s="5"/>
      <c r="B41" s="24"/>
      <c r="C41" s="6"/>
      <c r="D41" s="6"/>
      <c r="E41" s="14"/>
      <c r="F41" s="30"/>
      <c r="G41" s="30"/>
      <c r="H41" s="7"/>
      <c r="I41" s="7"/>
    </row>
    <row r="42" spans="1:9" ht="13.5">
      <c r="A42" s="5">
        <v>11</v>
      </c>
      <c r="B42" s="24" t="s">
        <v>33</v>
      </c>
      <c r="C42" s="6">
        <v>51108</v>
      </c>
      <c r="D42" s="21">
        <f>SUM(D43:D43)</f>
        <v>51108</v>
      </c>
      <c r="E42" s="29">
        <f>(D42*100)/C42</f>
        <v>100</v>
      </c>
      <c r="F42" s="30">
        <v>0.9</v>
      </c>
      <c r="G42" s="30">
        <v>0.9904</v>
      </c>
      <c r="H42" s="28">
        <f>((G42*100)/F42)-100</f>
        <v>10.044444444444437</v>
      </c>
      <c r="I42" s="7">
        <f>FLOOR(G42,0.00001)*D42</f>
        <v>50617.3632</v>
      </c>
    </row>
    <row r="43" spans="1:9" ht="13.5">
      <c r="A43" s="5"/>
      <c r="B43" s="24"/>
      <c r="C43" s="6" t="s">
        <v>21</v>
      </c>
      <c r="D43" s="21">
        <v>51108</v>
      </c>
      <c r="E43" s="29"/>
      <c r="F43" s="30"/>
      <c r="G43" s="30"/>
      <c r="H43" s="28"/>
      <c r="I43" s="7"/>
    </row>
    <row r="44" spans="1:9" ht="13.5">
      <c r="A44" s="5"/>
      <c r="B44" s="24"/>
      <c r="C44" s="6"/>
      <c r="D44" s="6"/>
      <c r="E44" s="14"/>
      <c r="F44" s="30"/>
      <c r="G44" s="30"/>
      <c r="H44" s="7"/>
      <c r="I44" s="7"/>
    </row>
    <row r="45" spans="1:9" ht="13.5">
      <c r="A45" s="11"/>
      <c r="B45" s="16" t="s">
        <v>14</v>
      </c>
      <c r="C45" s="12">
        <f>SUM(C9:C44)</f>
        <v>1513047</v>
      </c>
      <c r="D45" s="19">
        <f>SUM(D10,D13,D16,D19,D22,D25,D28,D31,D36,D39,D42)</f>
        <v>1513047</v>
      </c>
      <c r="E45" s="25">
        <v>0</v>
      </c>
      <c r="F45" s="20"/>
      <c r="G45" s="20"/>
      <c r="H45" s="13"/>
      <c r="I45" s="26">
        <f>SUM(I9:I44)</f>
        <v>1564096.9573000001</v>
      </c>
    </row>
    <row r="46" ht="12.75">
      <c r="C46" s="15"/>
    </row>
    <row r="47" spans="1:9" ht="13.5">
      <c r="A47" s="31" t="s">
        <v>20</v>
      </c>
      <c r="B47" s="32"/>
      <c r="C47" s="32"/>
      <c r="D47" s="32"/>
      <c r="E47" s="32"/>
      <c r="F47" s="32"/>
      <c r="G47" s="32"/>
      <c r="H47" s="32"/>
      <c r="I47" s="33"/>
    </row>
    <row r="48" spans="1:9" ht="14.25" customHeight="1">
      <c r="A48" s="9"/>
      <c r="B48" s="9"/>
      <c r="C48" s="9"/>
      <c r="D48" s="9"/>
      <c r="E48" s="9"/>
      <c r="F48" s="9"/>
      <c r="G48" s="9"/>
      <c r="H48" s="9"/>
      <c r="I48" s="10"/>
    </row>
    <row r="49" spans="1:9" ht="13.5">
      <c r="A49" s="5">
        <v>12</v>
      </c>
      <c r="B49" s="24" t="s">
        <v>34</v>
      </c>
      <c r="C49" s="6">
        <v>66977</v>
      </c>
      <c r="D49" s="21">
        <f>SUM(D50:D50)</f>
        <v>66977</v>
      </c>
      <c r="E49" s="29">
        <f>(D49*100)/C49</f>
        <v>100</v>
      </c>
      <c r="F49" s="30">
        <v>0.9</v>
      </c>
      <c r="G49" s="30">
        <v>0.9</v>
      </c>
      <c r="H49" s="28">
        <f>((G49*100)/F49)-100</f>
        <v>0</v>
      </c>
      <c r="I49" s="7">
        <f>FLOOR(G49,0.00001)*D49</f>
        <v>60279.3</v>
      </c>
    </row>
    <row r="50" spans="1:9" ht="13.5">
      <c r="A50" s="5"/>
      <c r="B50" s="24"/>
      <c r="C50" s="6" t="s">
        <v>21</v>
      </c>
      <c r="D50" s="21">
        <v>66977</v>
      </c>
      <c r="E50" s="29"/>
      <c r="F50" s="30"/>
      <c r="G50" s="30"/>
      <c r="H50" s="28"/>
      <c r="I50" s="7"/>
    </row>
    <row r="51" spans="1:9" ht="13.5">
      <c r="A51" s="5"/>
      <c r="B51" s="24"/>
      <c r="C51" s="6"/>
      <c r="D51" s="6"/>
      <c r="E51" s="14"/>
      <c r="F51" s="30"/>
      <c r="G51" s="30"/>
      <c r="H51" s="7"/>
      <c r="I51" s="7"/>
    </row>
    <row r="52" spans="1:9" ht="13.5">
      <c r="A52" s="5">
        <v>13</v>
      </c>
      <c r="B52" s="24" t="s">
        <v>35</v>
      </c>
      <c r="C52" s="6">
        <v>5128</v>
      </c>
      <c r="D52" s="21">
        <f>SUM(D53:D53)</f>
        <v>5128</v>
      </c>
      <c r="E52" s="29">
        <f>(D52*100)/C52</f>
        <v>100</v>
      </c>
      <c r="F52" s="30">
        <v>0.7972</v>
      </c>
      <c r="G52" s="30">
        <v>1.22</v>
      </c>
      <c r="H52" s="28">
        <f>((G52*100)/F52)-100</f>
        <v>53.0356246864024</v>
      </c>
      <c r="I52" s="7">
        <f>FLOOR(G52,0.00001)*D52</f>
        <v>6256.160000000001</v>
      </c>
    </row>
    <row r="53" spans="1:9" ht="13.5">
      <c r="A53" s="5"/>
      <c r="B53" s="24"/>
      <c r="C53" s="6" t="s">
        <v>41</v>
      </c>
      <c r="D53" s="21">
        <v>5128</v>
      </c>
      <c r="E53" s="29"/>
      <c r="F53" s="30"/>
      <c r="G53" s="30"/>
      <c r="H53" s="28"/>
      <c r="I53" s="7"/>
    </row>
    <row r="54" spans="1:9" ht="13.5">
      <c r="A54" s="5"/>
      <c r="B54" s="24"/>
      <c r="C54" s="6"/>
      <c r="D54" s="6"/>
      <c r="E54" s="14"/>
      <c r="F54" s="30"/>
      <c r="G54" s="30"/>
      <c r="H54" s="7"/>
      <c r="I54" s="7"/>
    </row>
    <row r="55" spans="1:9" ht="13.5">
      <c r="A55" s="5">
        <v>14</v>
      </c>
      <c r="B55" s="24" t="s">
        <v>36</v>
      </c>
      <c r="C55" s="6">
        <v>99000</v>
      </c>
      <c r="D55" s="21">
        <f>SUM(D56:D56)</f>
        <v>99000</v>
      </c>
      <c r="E55" s="29">
        <f>(D55*100)/C55</f>
        <v>100</v>
      </c>
      <c r="F55" s="30">
        <v>0.9</v>
      </c>
      <c r="G55" s="30">
        <v>0.9</v>
      </c>
      <c r="H55" s="28">
        <f>((G55*100)/F55)-100</f>
        <v>0</v>
      </c>
      <c r="I55" s="7">
        <f>FLOOR(G55,0.00001)*D55</f>
        <v>89100</v>
      </c>
    </row>
    <row r="56" spans="1:9" ht="13.5">
      <c r="A56" s="5"/>
      <c r="B56" s="24"/>
      <c r="C56" s="6" t="s">
        <v>21</v>
      </c>
      <c r="D56" s="21">
        <v>99000</v>
      </c>
      <c r="E56" s="29"/>
      <c r="F56" s="30"/>
      <c r="G56" s="30"/>
      <c r="H56" s="28"/>
      <c r="I56" s="7"/>
    </row>
    <row r="57" spans="1:9" ht="13.5">
      <c r="A57" s="5"/>
      <c r="B57" s="24"/>
      <c r="C57" s="6"/>
      <c r="D57" s="6"/>
      <c r="E57" s="14"/>
      <c r="F57" s="30"/>
      <c r="G57" s="30"/>
      <c r="H57" s="7"/>
      <c r="I57" s="7"/>
    </row>
    <row r="58" spans="1:9" ht="13.5">
      <c r="A58" s="5">
        <v>15</v>
      </c>
      <c r="B58" s="24" t="s">
        <v>37</v>
      </c>
      <c r="C58" s="6">
        <v>4273</v>
      </c>
      <c r="D58" s="21">
        <f>SUM(D59:D59)</f>
        <v>4273</v>
      </c>
      <c r="E58" s="29">
        <f>(D58*100)/C58</f>
        <v>100</v>
      </c>
      <c r="F58" s="30">
        <v>0.7972</v>
      </c>
      <c r="G58" s="30">
        <v>1.035</v>
      </c>
      <c r="H58" s="28">
        <f>((G58*100)/F58)-100</f>
        <v>29.82940291018562</v>
      </c>
      <c r="I58" s="7">
        <f>FLOOR(G58,0.00001)*D58</f>
        <v>4422.555</v>
      </c>
    </row>
    <row r="59" spans="1:9" ht="13.5">
      <c r="A59" s="5"/>
      <c r="B59" s="24"/>
      <c r="C59" s="6" t="s">
        <v>23</v>
      </c>
      <c r="D59" s="21">
        <v>4273</v>
      </c>
      <c r="E59" s="29"/>
      <c r="F59" s="30"/>
      <c r="G59" s="30"/>
      <c r="H59" s="28"/>
      <c r="I59" s="7"/>
    </row>
    <row r="60" spans="1:9" ht="13.5">
      <c r="A60" s="5"/>
      <c r="B60" s="24"/>
      <c r="C60" s="6"/>
      <c r="D60" s="6"/>
      <c r="E60" s="14"/>
      <c r="F60" s="30"/>
      <c r="G60" s="30"/>
      <c r="H60" s="7"/>
      <c r="I60" s="7"/>
    </row>
    <row r="61" spans="1:9" ht="13.5">
      <c r="A61" s="5">
        <v>16</v>
      </c>
      <c r="B61" s="24" t="s">
        <v>38</v>
      </c>
      <c r="C61" s="6">
        <v>600100</v>
      </c>
      <c r="D61" s="21">
        <f>SUM(D62:D62)</f>
        <v>600100</v>
      </c>
      <c r="E61" s="29">
        <f>(D61*100)/C61</f>
        <v>100</v>
      </c>
      <c r="F61" s="30">
        <v>0.9</v>
      </c>
      <c r="G61" s="30">
        <v>1.025</v>
      </c>
      <c r="H61" s="28">
        <f>((G61*100)/F61)-100</f>
        <v>13.888888888888872</v>
      </c>
      <c r="I61" s="7">
        <f>FLOOR(G61,0.00001)*D61</f>
        <v>615102.5000000001</v>
      </c>
    </row>
    <row r="62" spans="1:9" ht="13.5">
      <c r="A62" s="5"/>
      <c r="B62" s="24"/>
      <c r="C62" s="6" t="s">
        <v>21</v>
      </c>
      <c r="D62" s="21">
        <v>600100</v>
      </c>
      <c r="E62" s="29"/>
      <c r="F62" s="30"/>
      <c r="G62" s="30"/>
      <c r="H62" s="28"/>
      <c r="I62" s="7"/>
    </row>
    <row r="63" spans="1:9" ht="13.5">
      <c r="A63" s="5"/>
      <c r="B63" s="24"/>
      <c r="C63" s="6"/>
      <c r="D63" s="6"/>
      <c r="E63" s="14"/>
      <c r="F63" s="30"/>
      <c r="G63" s="30"/>
      <c r="H63" s="7"/>
      <c r="I63" s="7"/>
    </row>
    <row r="64" spans="1:9" ht="13.5">
      <c r="A64" s="5">
        <v>17</v>
      </c>
      <c r="B64" s="24" t="s">
        <v>39</v>
      </c>
      <c r="C64" s="6">
        <v>17590</v>
      </c>
      <c r="D64" s="21">
        <f>SUM(D65:D65)</f>
        <v>17590</v>
      </c>
      <c r="E64" s="29">
        <f>(D64*100)/C64</f>
        <v>100</v>
      </c>
      <c r="F64" s="30">
        <v>0.7972</v>
      </c>
      <c r="G64" s="30">
        <v>1.51</v>
      </c>
      <c r="H64" s="28">
        <f>((G64*100)/F64)-100</f>
        <v>89.41294530858002</v>
      </c>
      <c r="I64" s="7">
        <f>FLOOR(G64,0.00001)*D64</f>
        <v>26560.900000000005</v>
      </c>
    </row>
    <row r="65" spans="1:9" ht="13.5">
      <c r="A65" s="5"/>
      <c r="B65" s="24"/>
      <c r="C65" s="6" t="s">
        <v>41</v>
      </c>
      <c r="D65" s="21">
        <v>17590</v>
      </c>
      <c r="E65" s="29"/>
      <c r="F65" s="30"/>
      <c r="G65" s="30"/>
      <c r="H65" s="28"/>
      <c r="I65" s="7"/>
    </row>
    <row r="66" spans="1:9" ht="13.5">
      <c r="A66" s="5"/>
      <c r="B66" s="24"/>
      <c r="C66" s="6"/>
      <c r="D66" s="6"/>
      <c r="E66" s="14"/>
      <c r="F66" s="30"/>
      <c r="G66" s="30"/>
      <c r="H66" s="7"/>
      <c r="I66" s="7"/>
    </row>
    <row r="67" spans="1:9" ht="13.5">
      <c r="A67" s="11"/>
      <c r="B67" s="16" t="s">
        <v>14</v>
      </c>
      <c r="C67" s="12">
        <f>SUM(C49:C66)</f>
        <v>793068</v>
      </c>
      <c r="D67" s="19">
        <f>SUM(D49,D52,D55,D58,D61,D64)</f>
        <v>793068</v>
      </c>
      <c r="E67" s="25">
        <f>(D67*100)/C67</f>
        <v>100</v>
      </c>
      <c r="F67" s="20"/>
      <c r="G67" s="20"/>
      <c r="H67" s="13"/>
      <c r="I67" s="26">
        <f>SUM(I49:I66)</f>
        <v>801721.4150000002</v>
      </c>
    </row>
    <row r="68" ht="12.75">
      <c r="C68" s="15"/>
    </row>
    <row r="69" spans="1:9" ht="13.5">
      <c r="A69" s="17"/>
      <c r="B69" s="16" t="s">
        <v>12</v>
      </c>
      <c r="C69" s="19">
        <f>SUM(C45,C67)</f>
        <v>2306115</v>
      </c>
      <c r="D69" s="19">
        <f>SUM(D45,D67)</f>
        <v>2306115</v>
      </c>
      <c r="E69" s="25">
        <f>(D69*100)/C69</f>
        <v>100</v>
      </c>
      <c r="F69" s="18"/>
      <c r="G69" s="18"/>
      <c r="H69" s="18"/>
      <c r="I69" s="27">
        <f>SUM(I45,I67)</f>
        <v>2365818.3723000004</v>
      </c>
    </row>
    <row r="70" ht="12.75">
      <c r="C70" s="15"/>
    </row>
    <row r="71" ht="12.75">
      <c r="C71" s="15"/>
    </row>
    <row r="72" spans="2:3" ht="13.5">
      <c r="B72" s="5"/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</sheetData>
  <mergeCells count="3">
    <mergeCell ref="A8:I8"/>
    <mergeCell ref="A2:I2"/>
    <mergeCell ref="A47:I4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2007-10-31T13:29:30Z</cp:lastPrinted>
  <dcterms:created xsi:type="dcterms:W3CDTF">2005-05-09T20:19:33Z</dcterms:created>
  <dcterms:modified xsi:type="dcterms:W3CDTF">2007-10-31T13:32:17Z</dcterms:modified>
  <cp:category/>
  <cp:version/>
  <cp:contentType/>
  <cp:contentStatus/>
</cp:coreProperties>
</file>