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0 TRIGO VENDA 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<sst xmlns="http://schemas.openxmlformats.org/spreadsheetml/2006/main" count="76" uniqueCount="44">
  <si>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</si>
  <si>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</si>
  <si>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</si>
  <si>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</si>
  <si>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</si>
  <si>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</si>
  <si>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</si>
  <si>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</si>
  <si>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</si>
  <si>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</si>
  <si>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</si>
  <si>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</si>
  <si>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</si>
  <si>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</si>
  <si>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</si>
  <si>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</si>
  <si>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</si>
  <si>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</si>
  <si>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</si>
  <si>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</si>
  <si>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</si>
  <si>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Dourados</t>
  </si>
  <si>
    <t>Rio Brilhante</t>
  </si>
  <si>
    <t>São Gabriel do Oeste</t>
  </si>
  <si>
    <t>Sidrolandia</t>
  </si>
  <si>
    <t>RS</t>
  </si>
  <si>
    <t>SP</t>
  </si>
  <si>
    <t>Itabera</t>
  </si>
  <si>
    <t>Itarare</t>
  </si>
  <si>
    <t>Sumare</t>
  </si>
  <si>
    <t>Cascavel</t>
  </si>
  <si>
    <t>RETIRADO</t>
  </si>
  <si>
    <t>Ibituba</t>
  </si>
  <si>
    <t>BBM MS</t>
  </si>
  <si>
    <t>BBM RS</t>
  </si>
  <si>
    <t>Carazinho</t>
  </si>
  <si>
    <t>Coronel Barros</t>
  </si>
  <si>
    <t>Eugenio de Castro</t>
  </si>
  <si>
    <t>Ibiaça</t>
  </si>
  <si>
    <t>Marau</t>
  </si>
  <si>
    <t>Nicolau Vergueiro</t>
  </si>
  <si>
    <t xml:space="preserve">        AVISO DE VENDA DE TRIGO EM GRÃOS – Nº 240/11 - 06/07/2011</t>
  </si>
  <si>
    <t xml:space="preserve">Corbelia </t>
  </si>
  <si>
    <t>Colorado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</si>
</sst>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workbookViewId="0" topLeftCell="A1">
      <selection activeCell="F66" sqref="F6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41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6144586</v>
      </c>
      <c r="D10" s="32">
        <f>SUM(D11:D11)</f>
        <v>0</v>
      </c>
      <c r="E10" s="28">
        <f>(D10*100)/C10</f>
        <v>0</v>
      </c>
      <c r="F10" s="26">
        <v>0.508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31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22</v>
      </c>
      <c r="C13" s="29">
        <v>2161036</v>
      </c>
      <c r="D13" s="32">
        <f>SUM(D14:D14)</f>
        <v>2150000</v>
      </c>
      <c r="E13" s="28">
        <f>(D13*100)/C13</f>
        <v>99.4893190118073</v>
      </c>
      <c r="F13" s="26">
        <v>0.508</v>
      </c>
      <c r="G13" s="26">
        <v>0.508</v>
      </c>
      <c r="H13" s="24">
        <f>(G13*100)/F13-100</f>
        <v>0</v>
      </c>
      <c r="I13" s="7">
        <f>FLOOR(G13,0.00001)*D13</f>
        <v>1092200</v>
      </c>
    </row>
    <row r="14" spans="1:9" ht="13.5">
      <c r="A14" s="5"/>
      <c r="B14" s="21"/>
      <c r="C14" s="31" t="s">
        <v>33</v>
      </c>
      <c r="D14" s="29">
        <v>2150000</v>
      </c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23</v>
      </c>
      <c r="C16" s="29">
        <v>414719</v>
      </c>
      <c r="D16" s="32">
        <f>SUM(D17:D17)</f>
        <v>37500</v>
      </c>
      <c r="E16" s="28">
        <f>(D16*100)/C16</f>
        <v>9.042267173676635</v>
      </c>
      <c r="F16" s="26">
        <v>0.508</v>
      </c>
      <c r="G16" s="26">
        <v>0.508</v>
      </c>
      <c r="H16" s="24">
        <f>(G16*100)/F16-100</f>
        <v>0</v>
      </c>
      <c r="I16" s="7">
        <f>FLOOR(G16,0.00001)*D16</f>
        <v>19050</v>
      </c>
    </row>
    <row r="17" spans="1:9" ht="13.5">
      <c r="A17" s="5"/>
      <c r="B17" s="21"/>
      <c r="C17" s="31" t="s">
        <v>33</v>
      </c>
      <c r="D17" s="29">
        <v>37500</v>
      </c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24</v>
      </c>
      <c r="C19" s="29">
        <v>1260230</v>
      </c>
      <c r="D19" s="32">
        <f>SUM(D20:D20)</f>
        <v>1200000</v>
      </c>
      <c r="E19" s="28">
        <f>(D19*100)/C19</f>
        <v>95.22071367924903</v>
      </c>
      <c r="F19" s="26">
        <v>0.508</v>
      </c>
      <c r="G19" s="26">
        <v>0.508</v>
      </c>
      <c r="H19" s="24">
        <f>(G19*100)/F19-100</f>
        <v>0</v>
      </c>
      <c r="I19" s="7">
        <f>FLOOR(G19,0.00001)*D19</f>
        <v>609600</v>
      </c>
    </row>
    <row r="20" spans="1:9" ht="13.5">
      <c r="A20" s="5"/>
      <c r="B20" s="21"/>
      <c r="C20" s="31" t="s">
        <v>33</v>
      </c>
      <c r="D20" s="29">
        <v>1200000</v>
      </c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24</v>
      </c>
      <c r="C22" s="29">
        <v>250500</v>
      </c>
      <c r="D22" s="32">
        <f>SUM(D23:D23)</f>
        <v>250000</v>
      </c>
      <c r="E22" s="28">
        <f>(D22*100)/C22</f>
        <v>99.8003992015968</v>
      </c>
      <c r="F22" s="26">
        <v>0.445</v>
      </c>
      <c r="G22" s="26">
        <v>0.445</v>
      </c>
      <c r="H22" s="24">
        <f>(G22*100)/F22-100</f>
        <v>0</v>
      </c>
      <c r="I22" s="7">
        <f>FLOOR(G22,0.00001)*D22</f>
        <v>111250.00000000001</v>
      </c>
    </row>
    <row r="23" spans="1:9" ht="13.5">
      <c r="A23" s="5"/>
      <c r="B23" s="21"/>
      <c r="C23" s="31" t="s">
        <v>33</v>
      </c>
      <c r="D23" s="29">
        <v>250000</v>
      </c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10231071</v>
      </c>
      <c r="D25" s="33">
        <f>SUM(D10,D13,D16,D19,D22)</f>
        <v>3637500</v>
      </c>
      <c r="E25" s="22">
        <f>(D25*100)/C25</f>
        <v>35.553462584708875</v>
      </c>
      <c r="F25" s="17"/>
      <c r="G25" s="17"/>
      <c r="H25" s="12"/>
      <c r="I25" s="23">
        <f>SUM(I10:I24)</f>
        <v>1832100</v>
      </c>
    </row>
    <row r="26" ht="12.75">
      <c r="C26" s="13"/>
    </row>
    <row r="27" spans="1:9" ht="13.5">
      <c r="A27" s="35" t="s">
        <v>19</v>
      </c>
      <c r="B27" s="36"/>
      <c r="C27" s="36"/>
      <c r="D27" s="36"/>
      <c r="E27" s="36"/>
      <c r="F27" s="36"/>
      <c r="G27" s="36"/>
      <c r="H27" s="36"/>
      <c r="I27" s="37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30</v>
      </c>
      <c r="C29" s="29">
        <v>8000000</v>
      </c>
      <c r="D29" s="32">
        <f>SUM(D30:D30)</f>
        <v>0</v>
      </c>
      <c r="E29" s="28">
        <f>(D29*100)/C29</f>
        <v>0</v>
      </c>
      <c r="F29" s="26">
        <v>0.51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31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30</v>
      </c>
      <c r="C32" s="29">
        <v>3639000</v>
      </c>
      <c r="D32" s="32">
        <f>SUM(D33:D33)</f>
        <v>0</v>
      </c>
      <c r="E32" s="28">
        <f>(D32*100)/C32</f>
        <v>0</v>
      </c>
      <c r="F32" s="26">
        <v>0.51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31</v>
      </c>
      <c r="D33" s="29"/>
      <c r="E33" s="28"/>
      <c r="F33" s="26"/>
      <c r="G33" s="26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42</v>
      </c>
      <c r="C35" s="29">
        <v>8000000</v>
      </c>
      <c r="D35" s="32">
        <f>SUM(D36:D36)</f>
        <v>0</v>
      </c>
      <c r="E35" s="28">
        <f>(D35*100)/C35</f>
        <v>0</v>
      </c>
      <c r="F35" s="26">
        <v>0.51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31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11"/>
      <c r="B38" s="14" t="s">
        <v>14</v>
      </c>
      <c r="C38" s="30">
        <f>SUM(C29:C37)</f>
        <v>19639000</v>
      </c>
      <c r="D38" s="33">
        <f>SUM(D29,D32,D35)</f>
        <v>0</v>
      </c>
      <c r="E38" s="22">
        <f>(D38*100)/C38</f>
        <v>0</v>
      </c>
      <c r="F38" s="17"/>
      <c r="G38" s="17"/>
      <c r="H38" s="12"/>
      <c r="I38" s="23">
        <f>SUM(I29:I37)</f>
        <v>0</v>
      </c>
    </row>
    <row r="39" ht="12.75">
      <c r="C39" s="13"/>
    </row>
    <row r="40" spans="1:9" ht="13.5">
      <c r="A40" s="35" t="s">
        <v>25</v>
      </c>
      <c r="B40" s="36"/>
      <c r="C40" s="36"/>
      <c r="D40" s="36"/>
      <c r="E40" s="36"/>
      <c r="F40" s="36"/>
      <c r="G40" s="36"/>
      <c r="H40" s="36"/>
      <c r="I40" s="37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9</v>
      </c>
      <c r="B42" s="21" t="s">
        <v>35</v>
      </c>
      <c r="C42" s="29">
        <v>1107000</v>
      </c>
      <c r="D42" s="32">
        <f>SUM(D43:D43)</f>
        <v>0</v>
      </c>
      <c r="E42" s="28">
        <f>(D42*100)/C42</f>
        <v>0</v>
      </c>
      <c r="F42" s="26">
        <v>0.48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1" t="s">
        <v>31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6"/>
      <c r="D44" s="18"/>
      <c r="E44" s="25"/>
      <c r="F44" s="26"/>
      <c r="G44" s="27"/>
      <c r="H44" s="24"/>
      <c r="I44" s="7"/>
    </row>
    <row r="45" spans="1:9" ht="13.5">
      <c r="A45" s="5">
        <v>10</v>
      </c>
      <c r="B45" s="21" t="s">
        <v>43</v>
      </c>
      <c r="C45" s="29">
        <v>4617000</v>
      </c>
      <c r="D45" s="32">
        <f>SUM(D46:D46)</f>
        <v>0</v>
      </c>
      <c r="E45" s="28">
        <f>(D45*100)/C45</f>
        <v>0</v>
      </c>
      <c r="F45" s="26">
        <v>0.48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1" t="s">
        <v>31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36</v>
      </c>
      <c r="C48" s="29">
        <v>2214000</v>
      </c>
      <c r="D48" s="32">
        <f>SUM(D49)</f>
        <v>0</v>
      </c>
      <c r="E48" s="28">
        <f>(D48*100)/C48</f>
        <v>0</v>
      </c>
      <c r="F48" s="26">
        <v>0.48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31" t="s">
        <v>31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12</v>
      </c>
      <c r="B51" s="21" t="s">
        <v>37</v>
      </c>
      <c r="C51" s="29">
        <v>2862000</v>
      </c>
      <c r="D51" s="32">
        <f>SUM(D52)</f>
        <v>0</v>
      </c>
      <c r="E51" s="28">
        <f>(D51*100)/C51</f>
        <v>0</v>
      </c>
      <c r="F51" s="26">
        <v>0.48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31" t="s">
        <v>31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38</v>
      </c>
      <c r="C54" s="29">
        <v>1228000</v>
      </c>
      <c r="D54" s="32">
        <f>SUM(D55)</f>
        <v>0</v>
      </c>
      <c r="E54" s="28">
        <f>(D54*100)/C54</f>
        <v>0</v>
      </c>
      <c r="F54" s="26">
        <v>0.48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31" t="s">
        <v>31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14</v>
      </c>
      <c r="B57" s="21" t="s">
        <v>32</v>
      </c>
      <c r="C57" s="29">
        <v>3000000</v>
      </c>
      <c r="D57" s="32">
        <f>SUM(D58)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31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15</v>
      </c>
      <c r="B60" s="21" t="s">
        <v>39</v>
      </c>
      <c r="C60" s="29">
        <v>1128000</v>
      </c>
      <c r="D60" s="32">
        <f>SUM(D61)</f>
        <v>0</v>
      </c>
      <c r="E60" s="28">
        <f>(D60*100)/C60</f>
        <v>0</v>
      </c>
      <c r="F60" s="26">
        <v>0.48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31" t="s">
        <v>31</v>
      </c>
      <c r="D61" s="29"/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16</v>
      </c>
      <c r="B63" s="21" t="s">
        <v>39</v>
      </c>
      <c r="C63" s="29">
        <v>2335000</v>
      </c>
      <c r="D63" s="32">
        <f>SUM(D64)</f>
        <v>200000</v>
      </c>
      <c r="E63" s="28">
        <f>(D63*100)/C63</f>
        <v>8.565310492505354</v>
      </c>
      <c r="F63" s="26">
        <v>0.48</v>
      </c>
      <c r="G63" s="26">
        <v>0.48</v>
      </c>
      <c r="H63" s="24">
        <f>(G63*100)/F63-100</f>
        <v>0</v>
      </c>
      <c r="I63" s="7">
        <f>FLOOR(G63,0.00001)*D63</f>
        <v>96000.00000000001</v>
      </c>
    </row>
    <row r="64" spans="1:9" ht="13.5">
      <c r="A64" s="5"/>
      <c r="B64" s="21"/>
      <c r="C64" s="31" t="s">
        <v>34</v>
      </c>
      <c r="D64" s="32">
        <v>200000</v>
      </c>
      <c r="E64" s="28"/>
      <c r="F64" s="26"/>
      <c r="G64" s="26"/>
      <c r="H64" s="24"/>
      <c r="I64" s="7"/>
    </row>
    <row r="65" spans="1:9" ht="13.5">
      <c r="A65" s="5"/>
      <c r="B65" s="21"/>
      <c r="C65" s="31"/>
      <c r="D65" s="32"/>
      <c r="E65" s="28"/>
      <c r="F65" s="26"/>
      <c r="G65" s="26"/>
      <c r="H65" s="24"/>
      <c r="I65" s="7"/>
    </row>
    <row r="66" spans="1:9" ht="13.5">
      <c r="A66" s="5">
        <v>17</v>
      </c>
      <c r="B66" s="21" t="s">
        <v>40</v>
      </c>
      <c r="C66" s="29">
        <v>2889000</v>
      </c>
      <c r="D66" s="32">
        <f>SUM(D67)</f>
        <v>0</v>
      </c>
      <c r="E66" s="28">
        <f>(D66*100)/C66</f>
        <v>0</v>
      </c>
      <c r="F66" s="26">
        <v>0.48</v>
      </c>
      <c r="G66" s="24">
        <v>0</v>
      </c>
      <c r="H66" s="24">
        <v>0</v>
      </c>
      <c r="I66" s="7">
        <f>FLOOR(G66,0.00001)*D66</f>
        <v>0</v>
      </c>
    </row>
    <row r="67" spans="1:9" ht="13.5">
      <c r="A67" s="5"/>
      <c r="B67" s="21"/>
      <c r="C67" s="31" t="s">
        <v>31</v>
      </c>
      <c r="D67" s="32"/>
      <c r="E67" s="28"/>
      <c r="F67" s="26"/>
      <c r="G67" s="26"/>
      <c r="H67" s="24"/>
      <c r="I67" s="7"/>
    </row>
    <row r="68" spans="1:9" ht="13.5">
      <c r="A68" s="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11"/>
      <c r="B69" s="14" t="s">
        <v>14</v>
      </c>
      <c r="C69" s="30">
        <f>SUM(C42:C68)</f>
        <v>21380000</v>
      </c>
      <c r="D69" s="33">
        <f>SUM(D42,D45,D48,D51,D54,D57,D60,D63,D66)</f>
        <v>200000</v>
      </c>
      <c r="E69" s="22">
        <f>(D69*100)/C69</f>
        <v>0.9354536950420954</v>
      </c>
      <c r="F69" s="17"/>
      <c r="G69" s="17"/>
      <c r="H69" s="12"/>
      <c r="I69" s="23">
        <f>SUM(I42:I68)</f>
        <v>96000.00000000001</v>
      </c>
    </row>
    <row r="70" ht="12.75">
      <c r="C70" s="13"/>
    </row>
    <row r="71" spans="1:9" ht="13.5">
      <c r="A71" s="35" t="s">
        <v>26</v>
      </c>
      <c r="B71" s="36"/>
      <c r="C71" s="36"/>
      <c r="D71" s="36"/>
      <c r="E71" s="36"/>
      <c r="F71" s="36"/>
      <c r="G71" s="36"/>
      <c r="H71" s="36"/>
      <c r="I71" s="3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18</v>
      </c>
      <c r="B73" s="21" t="s">
        <v>27</v>
      </c>
      <c r="C73" s="29">
        <v>1245000</v>
      </c>
      <c r="D73" s="32">
        <f>SUM(D74:D74)</f>
        <v>0</v>
      </c>
      <c r="E73" s="28">
        <f>(D73*100)/C73</f>
        <v>0</v>
      </c>
      <c r="F73" s="26">
        <v>0.5415</v>
      </c>
      <c r="G73" s="24">
        <v>0</v>
      </c>
      <c r="H73" s="24">
        <v>0</v>
      </c>
      <c r="I73" s="7">
        <f>FLOOR(G73,0.00001)*D73</f>
        <v>0</v>
      </c>
    </row>
    <row r="74" spans="1:9" ht="13.5">
      <c r="A74" s="5"/>
      <c r="B74" s="21"/>
      <c r="C74" s="31" t="s">
        <v>31</v>
      </c>
      <c r="D74" s="29"/>
      <c r="E74" s="25"/>
      <c r="F74" s="26"/>
      <c r="G74" s="27"/>
      <c r="H74" s="24"/>
      <c r="I74" s="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19</v>
      </c>
      <c r="B76" s="21" t="s">
        <v>27</v>
      </c>
      <c r="C76" s="29">
        <v>7350000</v>
      </c>
      <c r="D76" s="32">
        <f>SUM(D77)</f>
        <v>0</v>
      </c>
      <c r="E76" s="28">
        <f>(D76*100)/C76</f>
        <v>0</v>
      </c>
      <c r="F76" s="26">
        <v>0.5415</v>
      </c>
      <c r="G76" s="24">
        <v>0</v>
      </c>
      <c r="H76" s="24">
        <v>0</v>
      </c>
      <c r="I76" s="7">
        <f>FLOOR(G76,0.00001)*D76</f>
        <v>0</v>
      </c>
    </row>
    <row r="77" spans="1:9" ht="13.5">
      <c r="A77" s="5"/>
      <c r="B77" s="21"/>
      <c r="C77" s="31" t="s">
        <v>31</v>
      </c>
      <c r="D77" s="29"/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5">
        <v>20</v>
      </c>
      <c r="B79" s="21" t="s">
        <v>27</v>
      </c>
      <c r="C79" s="29">
        <v>1644000</v>
      </c>
      <c r="D79" s="32">
        <f>SUM(D80)</f>
        <v>0</v>
      </c>
      <c r="E79" s="28">
        <f>(D79*100)/C79</f>
        <v>0</v>
      </c>
      <c r="F79" s="26">
        <v>0.5415</v>
      </c>
      <c r="G79" s="24">
        <v>0</v>
      </c>
      <c r="H79" s="24">
        <v>0</v>
      </c>
      <c r="I79" s="7">
        <f>FLOOR(G79,0.00001)*D79</f>
        <v>0</v>
      </c>
    </row>
    <row r="80" spans="1:9" ht="13.5">
      <c r="A80" s="5"/>
      <c r="B80" s="21"/>
      <c r="C80" s="31" t="s">
        <v>31</v>
      </c>
      <c r="D80" s="29"/>
      <c r="E80" s="25"/>
      <c r="F80" s="26"/>
      <c r="G80" s="27"/>
      <c r="H80" s="24"/>
      <c r="I80" s="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21</v>
      </c>
      <c r="B82" s="21" t="s">
        <v>28</v>
      </c>
      <c r="C82" s="29">
        <v>1806000</v>
      </c>
      <c r="D82" s="32">
        <f>SUM(D83)</f>
        <v>0</v>
      </c>
      <c r="E82" s="28">
        <f>(D82*100)/C82</f>
        <v>0</v>
      </c>
      <c r="F82" s="26">
        <v>0.5415</v>
      </c>
      <c r="G82" s="24">
        <v>0</v>
      </c>
      <c r="H82" s="24">
        <v>0</v>
      </c>
      <c r="I82" s="7">
        <f>FLOOR(G82,0.00001)*D82</f>
        <v>0</v>
      </c>
    </row>
    <row r="83" spans="1:9" ht="13.5">
      <c r="A83" s="5"/>
      <c r="B83" s="21"/>
      <c r="C83" s="31" t="s">
        <v>31</v>
      </c>
      <c r="D83" s="29"/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5">
        <v>22</v>
      </c>
      <c r="B85" s="21" t="s">
        <v>29</v>
      </c>
      <c r="C85" s="29">
        <v>5633800</v>
      </c>
      <c r="D85" s="32">
        <f>SUM(D86)</f>
        <v>0</v>
      </c>
      <c r="E85" s="28">
        <f>(D85*100)/C85</f>
        <v>0</v>
      </c>
      <c r="F85" s="26">
        <v>0.5415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31" t="s">
        <v>31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11"/>
      <c r="B88" s="14" t="s">
        <v>14</v>
      </c>
      <c r="C88" s="30">
        <f>SUM(C73:C87)</f>
        <v>17678800</v>
      </c>
      <c r="D88" s="33">
        <f>SUM(D73,D76,D79,D82,D85)</f>
        <v>0</v>
      </c>
      <c r="E88" s="22">
        <f>(D88*100)/C88</f>
        <v>0</v>
      </c>
      <c r="F88" s="17"/>
      <c r="G88" s="17"/>
      <c r="H88" s="12"/>
      <c r="I88" s="23">
        <f>SUM(I73:I87)</f>
        <v>0</v>
      </c>
    </row>
    <row r="89" ht="12.75">
      <c r="C89" s="13"/>
    </row>
    <row r="90" spans="1:9" ht="13.5">
      <c r="A90" s="15"/>
      <c r="B90" s="14" t="s">
        <v>12</v>
      </c>
      <c r="C90" s="30">
        <f>SUM(C25,C38,C69,C88)</f>
        <v>68928871</v>
      </c>
      <c r="D90" s="30">
        <f>SUM(D25,D38,D69,D88)</f>
        <v>3837500</v>
      </c>
      <c r="E90" s="22">
        <f>(D90*100)/C90</f>
        <v>5.567333316688155</v>
      </c>
      <c r="F90" s="16"/>
      <c r="G90" s="16"/>
      <c r="H90" s="16"/>
      <c r="I90" s="34">
        <f>SUM(I25,I38,I69,I88)</f>
        <v>1928100</v>
      </c>
    </row>
  </sheetData>
  <sheetProtection/>
  <mergeCells count="5">
    <mergeCell ref="A71:I71"/>
    <mergeCell ref="A2:I2"/>
    <mergeCell ref="A40:I40"/>
    <mergeCell ref="A8:I8"/>
    <mergeCell ref="A27:I2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2011-05-11T17:25:14Z</cp:lastPrinted>
  <dcterms:created xsi:type="dcterms:W3CDTF">2005-05-09T20:19:33Z</dcterms:created>
  <dcterms:modified xsi:type="dcterms:W3CDTF">2011-07-11T18:49:26Z</dcterms:modified>
  <cp:category/>
  <cp:version/>
  <cp:contentType/>
  <cp:contentStatus/>
</cp:coreProperties>
</file>