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8 FEIJÃO VENDA 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<sst xmlns="http://schemas.openxmlformats.org/spreadsheetml/2006/main" count="70" uniqueCount="46">
  <si>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</si>
  <si>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</si>
  <si>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</si>
  <si>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</si>
  <si>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</si>
  <si>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</si>
  <si>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</si>
  <si>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</si>
  <si>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</si>
  <si>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</si>
  <si>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</si>
  <si>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</si>
  <si>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</si>
  <si>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</si>
  <si>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</si>
  <si>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</si>
  <si>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</si>
  <si>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</si>
  <si>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</si>
  <si>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</si>
  <si>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</si>
  <si>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Pato Branco</t>
  </si>
  <si>
    <t>GO</t>
  </si>
  <si>
    <t>Rio Verde</t>
  </si>
  <si>
    <t>Santa Helena de Goias</t>
  </si>
  <si>
    <t>Campo Mourão</t>
  </si>
  <si>
    <t>Prudentopolis</t>
  </si>
  <si>
    <t>SC</t>
  </si>
  <si>
    <t>Campo Belo do Sul</t>
  </si>
  <si>
    <t>Campos Novos</t>
  </si>
  <si>
    <t>Mafra</t>
  </si>
  <si>
    <t>Modelo</t>
  </si>
  <si>
    <t>Xanxere</t>
  </si>
  <si>
    <t>SP</t>
  </si>
  <si>
    <t>Bauru</t>
  </si>
  <si>
    <t>Bernardino de Campos</t>
  </si>
  <si>
    <t>Garea</t>
  </si>
  <si>
    <t>Itarare</t>
  </si>
  <si>
    <t>Jataí</t>
  </si>
  <si>
    <t>RJ</t>
  </si>
  <si>
    <t>Rio de Janeiro</t>
  </si>
  <si>
    <t>RS</t>
  </si>
  <si>
    <t>Ibiraiaras</t>
  </si>
  <si>
    <t>BBSB</t>
  </si>
  <si>
    <t>BBM RS</t>
  </si>
  <si>
    <t xml:space="preserve">        AVISO DE VENDA DE FEIJÃO COMUM CORES – Nº 238/10 - 05/10/2010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</si>
</sst>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9" t="s">
        <v>45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22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38</v>
      </c>
      <c r="C10" s="30">
        <v>224775</v>
      </c>
      <c r="D10" s="19">
        <f>SUM(D11:D11)</f>
        <v>0</v>
      </c>
      <c r="E10" s="29">
        <f>(D10*100)/C10</f>
        <v>0</v>
      </c>
      <c r="F10" s="27">
        <v>1.2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30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23</v>
      </c>
      <c r="C13" s="30">
        <v>702</v>
      </c>
      <c r="D13" s="19">
        <f>SUM(D14:D14)</f>
        <v>0</v>
      </c>
      <c r="E13" s="29">
        <f>(D13*100)/C13</f>
        <v>0</v>
      </c>
      <c r="F13" s="27">
        <v>1.2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24</v>
      </c>
      <c r="C16" s="30">
        <v>1155026</v>
      </c>
      <c r="D16" s="19">
        <f>SUM(D17:D17)</f>
        <v>0</v>
      </c>
      <c r="E16" s="29">
        <f>(D16*100)/C16</f>
        <v>0</v>
      </c>
      <c r="F16" s="27">
        <v>1.3333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11"/>
      <c r="B19" s="14" t="s">
        <v>14</v>
      </c>
      <c r="C19" s="31">
        <f>SUM(C10:C18)</f>
        <v>1380503</v>
      </c>
      <c r="D19" s="35">
        <f>SUM(D10,D13,D16)</f>
        <v>0</v>
      </c>
      <c r="E19" s="23">
        <f>(D19*100)/C19</f>
        <v>0</v>
      </c>
      <c r="F19" s="18"/>
      <c r="G19" s="18"/>
      <c r="H19" s="12"/>
      <c r="I19" s="24">
        <f>SUM(I10:I18)</f>
        <v>0</v>
      </c>
    </row>
    <row r="20" ht="12.75">
      <c r="C20" s="13"/>
    </row>
    <row r="21" spans="1:9" ht="13.5">
      <c r="A21" s="36" t="s">
        <v>20</v>
      </c>
      <c r="B21" s="37"/>
      <c r="C21" s="37"/>
      <c r="D21" s="37"/>
      <c r="E21" s="37"/>
      <c r="F21" s="37"/>
      <c r="G21" s="37"/>
      <c r="H21" s="37"/>
      <c r="I21" s="38"/>
    </row>
    <row r="22" spans="1:9" ht="13.5">
      <c r="A22" s="9"/>
      <c r="B22" s="9"/>
      <c r="C22" s="9"/>
      <c r="D22" s="9"/>
      <c r="E22" s="9"/>
      <c r="F22" s="9"/>
      <c r="G22" s="9"/>
      <c r="H22" s="9"/>
      <c r="I22" s="10"/>
    </row>
    <row r="23" spans="1:9" ht="13.5">
      <c r="A23" s="5">
        <v>4</v>
      </c>
      <c r="B23" s="22" t="s">
        <v>25</v>
      </c>
      <c r="C23" s="30">
        <v>1711682.6</v>
      </c>
      <c r="D23" s="19">
        <f>SUM(D24:D24)</f>
        <v>0</v>
      </c>
      <c r="E23" s="29">
        <f>(D23*100)/C23</f>
        <v>0</v>
      </c>
      <c r="F23" s="27">
        <v>1.3333</v>
      </c>
      <c r="G23" s="25">
        <v>0</v>
      </c>
      <c r="H23" s="25">
        <v>0</v>
      </c>
      <c r="I23" s="7">
        <f>FLOOR(G23,0.00001)*D23</f>
        <v>0</v>
      </c>
    </row>
    <row r="24" spans="1:9" ht="13.5">
      <c r="A24" s="5"/>
      <c r="B24" s="22"/>
      <c r="C24" s="6" t="s">
        <v>19</v>
      </c>
      <c r="D24" s="30"/>
      <c r="E24" s="26"/>
      <c r="F24" s="27"/>
      <c r="G24" s="28"/>
      <c r="H24" s="25"/>
      <c r="I24" s="7"/>
    </row>
    <row r="25" spans="1:9" ht="13.5">
      <c r="A25" s="5"/>
      <c r="B25" s="22"/>
      <c r="C25" s="6"/>
      <c r="D25" s="19"/>
      <c r="E25" s="26"/>
      <c r="F25" s="27"/>
      <c r="G25" s="28"/>
      <c r="H25" s="25"/>
      <c r="I25" s="7"/>
    </row>
    <row r="26" spans="1:9" ht="13.5">
      <c r="A26" s="5">
        <v>5</v>
      </c>
      <c r="B26" s="22" t="s">
        <v>21</v>
      </c>
      <c r="C26" s="30">
        <v>1112776.3</v>
      </c>
      <c r="D26" s="34">
        <f>SUM(D27:D27)</f>
        <v>30000</v>
      </c>
      <c r="E26" s="29">
        <f>(D26*100)/C26</f>
        <v>2.695959646157094</v>
      </c>
      <c r="F26" s="27">
        <v>1.3333</v>
      </c>
      <c r="G26" s="27">
        <v>1.3333</v>
      </c>
      <c r="H26" s="25">
        <f>(G26*100)/F26-100</f>
        <v>0</v>
      </c>
      <c r="I26" s="7">
        <f>FLOOR(G26,0.00001)*D26</f>
        <v>39999.00000000001</v>
      </c>
    </row>
    <row r="27" spans="1:9" ht="13.5">
      <c r="A27" s="5"/>
      <c r="B27" s="22"/>
      <c r="C27" s="33" t="s">
        <v>43</v>
      </c>
      <c r="D27" s="30">
        <v>30000</v>
      </c>
      <c r="E27" s="26"/>
      <c r="F27" s="27"/>
      <c r="G27" s="28"/>
      <c r="H27" s="25"/>
      <c r="I27" s="7"/>
    </row>
    <row r="28" spans="1:9" ht="13.5">
      <c r="A28" s="5"/>
      <c r="B28" s="22"/>
      <c r="C28" s="6"/>
      <c r="D28" s="19"/>
      <c r="E28" s="26"/>
      <c r="F28" s="27"/>
      <c r="G28" s="28"/>
      <c r="H28" s="25"/>
      <c r="I28" s="7"/>
    </row>
    <row r="29" spans="1:9" ht="13.5">
      <c r="A29" s="5">
        <v>6</v>
      </c>
      <c r="B29" s="22" t="s">
        <v>26</v>
      </c>
      <c r="C29" s="30">
        <v>854541.8</v>
      </c>
      <c r="D29" s="19">
        <f>SUM(D30:D30)</f>
        <v>0</v>
      </c>
      <c r="E29" s="29">
        <f>(D29*100)/C29</f>
        <v>0</v>
      </c>
      <c r="F29" s="27">
        <v>1.2</v>
      </c>
      <c r="G29" s="25">
        <v>0</v>
      </c>
      <c r="H29" s="25">
        <v>0</v>
      </c>
      <c r="I29" s="7">
        <f>FLOOR(G29,0.00001)*D29</f>
        <v>0</v>
      </c>
    </row>
    <row r="30" spans="1:9" ht="13.5">
      <c r="A30" s="5"/>
      <c r="B30" s="22"/>
      <c r="C30" s="6" t="s">
        <v>19</v>
      </c>
      <c r="D30" s="30"/>
      <c r="E30" s="26"/>
      <c r="F30" s="27"/>
      <c r="G30" s="28"/>
      <c r="H30" s="25"/>
      <c r="I30" s="7"/>
    </row>
    <row r="31" spans="1:9" ht="13.5">
      <c r="A31" s="5"/>
      <c r="B31" s="22"/>
      <c r="C31" s="6"/>
      <c r="D31" s="19"/>
      <c r="E31" s="26"/>
      <c r="F31" s="27"/>
      <c r="G31" s="28"/>
      <c r="H31" s="25"/>
      <c r="I31" s="7"/>
    </row>
    <row r="32" spans="1:9" ht="13.5">
      <c r="A32" s="11"/>
      <c r="B32" s="14" t="s">
        <v>14</v>
      </c>
      <c r="C32" s="31">
        <f>SUM(C23:C31)</f>
        <v>3679000.7</v>
      </c>
      <c r="D32" s="35">
        <f>SUM(D23,D26,D29)</f>
        <v>30000</v>
      </c>
      <c r="E32" s="23">
        <f>(D32*100)/C32</f>
        <v>0.8154388228303409</v>
      </c>
      <c r="F32" s="18"/>
      <c r="G32" s="18"/>
      <c r="H32" s="12"/>
      <c r="I32" s="24">
        <f>SUM(I23:I31)</f>
        <v>39999.00000000001</v>
      </c>
    </row>
    <row r="33" ht="12.75">
      <c r="C33" s="13"/>
    </row>
    <row r="34" spans="1:9" ht="13.5">
      <c r="A34" s="36" t="s">
        <v>39</v>
      </c>
      <c r="B34" s="37"/>
      <c r="C34" s="37"/>
      <c r="D34" s="37"/>
      <c r="E34" s="37"/>
      <c r="F34" s="37"/>
      <c r="G34" s="37"/>
      <c r="H34" s="37"/>
      <c r="I34" s="38"/>
    </row>
    <row r="35" spans="1:9" ht="13.5">
      <c r="A35" s="9"/>
      <c r="B35" s="9"/>
      <c r="C35" s="9"/>
      <c r="D35" s="9"/>
      <c r="E35" s="9"/>
      <c r="F35" s="9"/>
      <c r="G35" s="9"/>
      <c r="H35" s="9"/>
      <c r="I35" s="10"/>
    </row>
    <row r="36" spans="1:9" ht="13.5">
      <c r="A36" s="5">
        <v>7</v>
      </c>
      <c r="B36" s="22" t="s">
        <v>40</v>
      </c>
      <c r="C36" s="30">
        <v>164000</v>
      </c>
      <c r="D36" s="19">
        <f>SUM(D37:D37)</f>
        <v>0</v>
      </c>
      <c r="E36" s="29">
        <f>(D36*100)/C36</f>
        <v>0</v>
      </c>
      <c r="F36" s="27">
        <v>1.3333</v>
      </c>
      <c r="G36" s="25">
        <v>0</v>
      </c>
      <c r="H36" s="25">
        <v>0</v>
      </c>
      <c r="I36" s="7">
        <f>FLOOR(G36,0.00001)*D36</f>
        <v>0</v>
      </c>
    </row>
    <row r="37" spans="1:9" ht="13.5">
      <c r="A37" s="5"/>
      <c r="B37" s="22"/>
      <c r="C37" s="6" t="s">
        <v>19</v>
      </c>
      <c r="D37" s="30"/>
      <c r="E37" s="26"/>
      <c r="F37" s="27"/>
      <c r="G37" s="28"/>
      <c r="H37" s="25"/>
      <c r="I37" s="7"/>
    </row>
    <row r="38" ht="12.75">
      <c r="C38" s="13"/>
    </row>
    <row r="39" spans="1:9" ht="13.5">
      <c r="A39" s="11"/>
      <c r="B39" s="14" t="s">
        <v>14</v>
      </c>
      <c r="C39" s="31">
        <f>SUM(C36:C38)</f>
        <v>164000</v>
      </c>
      <c r="D39" s="17">
        <f>SUM(D36)</f>
        <v>0</v>
      </c>
      <c r="E39" s="23">
        <f>(D39*100)/C39</f>
        <v>0</v>
      </c>
      <c r="F39" s="18"/>
      <c r="G39" s="18"/>
      <c r="H39" s="12"/>
      <c r="I39" s="24">
        <f>SUM(I36:I38)</f>
        <v>0</v>
      </c>
    </row>
    <row r="40" ht="12.75">
      <c r="C40" s="13"/>
    </row>
    <row r="41" spans="1:9" ht="13.5">
      <c r="A41" s="36" t="s">
        <v>41</v>
      </c>
      <c r="B41" s="37"/>
      <c r="C41" s="37"/>
      <c r="D41" s="37"/>
      <c r="E41" s="37"/>
      <c r="F41" s="37"/>
      <c r="G41" s="37"/>
      <c r="H41" s="37"/>
      <c r="I41" s="38"/>
    </row>
    <row r="42" spans="1:9" ht="13.5">
      <c r="A42" s="9"/>
      <c r="B42" s="9"/>
      <c r="C42" s="9"/>
      <c r="D42" s="9"/>
      <c r="E42" s="9"/>
      <c r="F42" s="9"/>
      <c r="G42" s="9"/>
      <c r="H42" s="9"/>
      <c r="I42" s="10"/>
    </row>
    <row r="43" spans="1:9" ht="13.5">
      <c r="A43" s="5">
        <v>8</v>
      </c>
      <c r="B43" s="22" t="s">
        <v>42</v>
      </c>
      <c r="C43" s="30">
        <v>543398</v>
      </c>
      <c r="D43" s="34">
        <f>SUM(D44:D45)</f>
        <v>60000</v>
      </c>
      <c r="E43" s="29">
        <f>(D43*100)/C43</f>
        <v>11.041630628011145</v>
      </c>
      <c r="F43" s="27">
        <v>1.3333</v>
      </c>
      <c r="G43" s="27">
        <v>1.3333</v>
      </c>
      <c r="H43" s="25">
        <f>(G43*100)/F43-100</f>
        <v>0</v>
      </c>
      <c r="I43" s="7">
        <f>FLOOR(G43,0.00001)*D43</f>
        <v>79998.00000000001</v>
      </c>
    </row>
    <row r="44" spans="1:9" ht="13.5">
      <c r="A44" s="5"/>
      <c r="B44" s="22"/>
      <c r="C44" s="33" t="s">
        <v>44</v>
      </c>
      <c r="D44" s="30">
        <v>60000</v>
      </c>
      <c r="E44" s="26"/>
      <c r="F44" s="27"/>
      <c r="G44" s="28"/>
      <c r="H44" s="25"/>
      <c r="I44" s="7"/>
    </row>
    <row r="45" spans="1:9" ht="13.5">
      <c r="A45" s="5"/>
      <c r="B45" s="22"/>
      <c r="C45" s="6"/>
      <c r="D45" s="19"/>
      <c r="E45" s="26"/>
      <c r="F45" s="27"/>
      <c r="G45" s="28"/>
      <c r="H45" s="25"/>
      <c r="I45" s="7"/>
    </row>
    <row r="46" spans="1:9" ht="13.5">
      <c r="A46" s="11"/>
      <c r="B46" s="14" t="s">
        <v>14</v>
      </c>
      <c r="C46" s="31">
        <f>SUM(C43:C45)</f>
        <v>543398</v>
      </c>
      <c r="D46" s="35">
        <f>SUM(D43)</f>
        <v>60000</v>
      </c>
      <c r="E46" s="23">
        <f>(D46*100)/C46</f>
        <v>11.041630628011145</v>
      </c>
      <c r="F46" s="18"/>
      <c r="G46" s="18"/>
      <c r="H46" s="12"/>
      <c r="I46" s="24">
        <f>SUM(I43:I45)</f>
        <v>79998.00000000001</v>
      </c>
    </row>
    <row r="47" ht="12.75">
      <c r="C47" s="13"/>
    </row>
    <row r="48" spans="1:9" ht="13.5">
      <c r="A48" s="36" t="s">
        <v>27</v>
      </c>
      <c r="B48" s="37"/>
      <c r="C48" s="37"/>
      <c r="D48" s="37"/>
      <c r="E48" s="37"/>
      <c r="F48" s="37"/>
      <c r="G48" s="37"/>
      <c r="H48" s="37"/>
      <c r="I48" s="38"/>
    </row>
    <row r="49" spans="1:9" ht="13.5">
      <c r="A49" s="9"/>
      <c r="B49" s="9"/>
      <c r="C49" s="9"/>
      <c r="D49" s="9"/>
      <c r="E49" s="9"/>
      <c r="F49" s="9"/>
      <c r="G49" s="9"/>
      <c r="H49" s="9"/>
      <c r="I49" s="10"/>
    </row>
    <row r="50" spans="1:9" ht="13.5">
      <c r="A50" s="5">
        <v>9</v>
      </c>
      <c r="B50" s="22" t="s">
        <v>28</v>
      </c>
      <c r="C50" s="30">
        <v>142441.8</v>
      </c>
      <c r="D50" s="19">
        <f>SUM(D51:D51)</f>
        <v>0</v>
      </c>
      <c r="E50" s="29">
        <f>(D50*100)/C50</f>
        <v>0</v>
      </c>
      <c r="F50" s="27">
        <v>1.3333</v>
      </c>
      <c r="G50" s="25">
        <v>0</v>
      </c>
      <c r="H50" s="25">
        <v>0</v>
      </c>
      <c r="I50" s="7">
        <f>FLOOR(G50,0.00001)*D50</f>
        <v>0</v>
      </c>
    </row>
    <row r="51" spans="1:9" ht="13.5">
      <c r="A51" s="5"/>
      <c r="B51" s="22"/>
      <c r="C51" s="6" t="s">
        <v>19</v>
      </c>
      <c r="D51" s="30"/>
      <c r="E51" s="26"/>
      <c r="F51" s="27"/>
      <c r="G51" s="28"/>
      <c r="H51" s="25"/>
      <c r="I51" s="7"/>
    </row>
    <row r="52" spans="1:9" ht="13.5">
      <c r="A52" s="5"/>
      <c r="B52" s="22"/>
      <c r="C52" s="6"/>
      <c r="D52" s="19"/>
      <c r="E52" s="26"/>
      <c r="F52" s="27"/>
      <c r="G52" s="28"/>
      <c r="H52" s="25"/>
      <c r="I52" s="7"/>
    </row>
    <row r="53" spans="1:9" ht="13.5">
      <c r="A53" s="5">
        <v>10</v>
      </c>
      <c r="B53" s="22" t="s">
        <v>29</v>
      </c>
      <c r="C53" s="30">
        <v>387145</v>
      </c>
      <c r="D53" s="19">
        <f>SUM(D54:D54)</f>
        <v>0</v>
      </c>
      <c r="E53" s="29">
        <f>(D53*100)/C53</f>
        <v>0</v>
      </c>
      <c r="F53" s="27">
        <v>1.3333</v>
      </c>
      <c r="G53" s="25">
        <v>0</v>
      </c>
      <c r="H53" s="25">
        <v>0</v>
      </c>
      <c r="I53" s="7">
        <f>FLOOR(G53,0.00001)*D53</f>
        <v>0</v>
      </c>
    </row>
    <row r="54" spans="1:9" ht="13.5">
      <c r="A54" s="32"/>
      <c r="B54" s="22"/>
      <c r="C54" s="6" t="s">
        <v>19</v>
      </c>
      <c r="D54" s="30"/>
      <c r="E54" s="26"/>
      <c r="F54" s="27"/>
      <c r="G54" s="28"/>
      <c r="H54" s="25"/>
      <c r="I54" s="7"/>
    </row>
    <row r="55" spans="1:9" ht="13.5">
      <c r="A55" s="5"/>
      <c r="B55" s="22"/>
      <c r="C55" s="6"/>
      <c r="D55" s="19"/>
      <c r="E55" s="26"/>
      <c r="F55" s="27"/>
      <c r="G55" s="28"/>
      <c r="H55" s="25"/>
      <c r="I55" s="7"/>
    </row>
    <row r="56" spans="1:9" ht="13.5">
      <c r="A56" s="5">
        <v>11</v>
      </c>
      <c r="B56" s="22" t="s">
        <v>30</v>
      </c>
      <c r="C56" s="30">
        <v>306334.5</v>
      </c>
      <c r="D56" s="19">
        <f>SUM(D57:D57)</f>
        <v>0</v>
      </c>
      <c r="E56" s="29">
        <f>(D56*100)/C56</f>
        <v>0</v>
      </c>
      <c r="F56" s="27">
        <v>1.2</v>
      </c>
      <c r="G56" s="25">
        <v>0</v>
      </c>
      <c r="H56" s="25">
        <v>0</v>
      </c>
      <c r="I56" s="7">
        <f>FLOOR(G56,0.00001)*D56</f>
        <v>0</v>
      </c>
    </row>
    <row r="57" spans="1:9" ht="13.5">
      <c r="A57" s="5"/>
      <c r="B57" s="22"/>
      <c r="C57" s="6" t="s">
        <v>19</v>
      </c>
      <c r="D57" s="30"/>
      <c r="E57" s="26"/>
      <c r="F57" s="27"/>
      <c r="G57" s="28"/>
      <c r="H57" s="25"/>
      <c r="I57" s="7"/>
    </row>
    <row r="58" spans="1:9" ht="13.5">
      <c r="A58" s="5"/>
      <c r="B58" s="22"/>
      <c r="C58" s="6"/>
      <c r="D58" s="19"/>
      <c r="E58" s="26"/>
      <c r="F58" s="27"/>
      <c r="G58" s="28"/>
      <c r="H58" s="25"/>
      <c r="I58" s="7"/>
    </row>
    <row r="59" spans="1:9" ht="13.5">
      <c r="A59" s="5">
        <v>12</v>
      </c>
      <c r="B59" s="22" t="s">
        <v>31</v>
      </c>
      <c r="C59" s="30">
        <v>198125.8</v>
      </c>
      <c r="D59" s="19">
        <f>SUM(D60:D60)</f>
        <v>0</v>
      </c>
      <c r="E59" s="29">
        <f>(D59*100)/C59</f>
        <v>0</v>
      </c>
      <c r="F59" s="27">
        <v>1.3333</v>
      </c>
      <c r="G59" s="25">
        <v>0</v>
      </c>
      <c r="H59" s="25">
        <v>0</v>
      </c>
      <c r="I59" s="7">
        <f>FLOOR(G59,0.00001)*D59</f>
        <v>0</v>
      </c>
    </row>
    <row r="60" spans="1:9" ht="13.5">
      <c r="A60" s="5"/>
      <c r="B60" s="22"/>
      <c r="C60" s="6" t="s">
        <v>19</v>
      </c>
      <c r="D60" s="30"/>
      <c r="E60" s="26"/>
      <c r="F60" s="27"/>
      <c r="G60" s="28"/>
      <c r="H60" s="25"/>
      <c r="I60" s="7"/>
    </row>
    <row r="61" spans="1:9" ht="13.5">
      <c r="A61" s="5"/>
      <c r="B61" s="22"/>
      <c r="C61" s="6"/>
      <c r="D61" s="19"/>
      <c r="E61" s="26"/>
      <c r="F61" s="27"/>
      <c r="G61" s="28"/>
      <c r="H61" s="25"/>
      <c r="I61" s="7"/>
    </row>
    <row r="62" spans="1:9" ht="13.5">
      <c r="A62" s="5">
        <v>13</v>
      </c>
      <c r="B62" s="22" t="s">
        <v>32</v>
      </c>
      <c r="C62" s="30">
        <v>876338.4</v>
      </c>
      <c r="D62" s="34">
        <f>SUM(D63:D64)</f>
        <v>30000</v>
      </c>
      <c r="E62" s="29">
        <f>(D62*100)/C62</f>
        <v>3.4233350952097954</v>
      </c>
      <c r="F62" s="27">
        <v>1.2</v>
      </c>
      <c r="G62" s="27">
        <v>1.2</v>
      </c>
      <c r="H62" s="25">
        <f>(G62*100)/F62-100</f>
        <v>0</v>
      </c>
      <c r="I62" s="7">
        <f>FLOOR(G62,0.00001)*D62</f>
        <v>36000.00000000001</v>
      </c>
    </row>
    <row r="63" spans="1:9" ht="13.5">
      <c r="A63" s="5"/>
      <c r="B63" s="22"/>
      <c r="C63" s="33" t="s">
        <v>44</v>
      </c>
      <c r="D63" s="30">
        <v>30000</v>
      </c>
      <c r="E63" s="26"/>
      <c r="F63" s="27"/>
      <c r="G63" s="28"/>
      <c r="H63" s="25"/>
      <c r="I63" s="7"/>
    </row>
    <row r="64" spans="1:9" ht="13.5">
      <c r="A64" s="5"/>
      <c r="B64" s="22"/>
      <c r="C64" s="6"/>
      <c r="D64" s="19"/>
      <c r="E64" s="26"/>
      <c r="F64" s="27"/>
      <c r="G64" s="28"/>
      <c r="H64" s="25"/>
      <c r="I64" s="7"/>
    </row>
    <row r="65" spans="1:9" ht="13.5">
      <c r="A65" s="11"/>
      <c r="B65" s="14" t="s">
        <v>14</v>
      </c>
      <c r="C65" s="31">
        <f>SUM(C50:C64)</f>
        <v>1910385.5</v>
      </c>
      <c r="D65" s="35">
        <f>SUM(D50,D53,D56,D59,D62)</f>
        <v>30000</v>
      </c>
      <c r="E65" s="23">
        <f>(D65*100)/C65</f>
        <v>1.5703636779068937</v>
      </c>
      <c r="F65" s="18"/>
      <c r="G65" s="18"/>
      <c r="H65" s="12"/>
      <c r="I65" s="24">
        <f>SUM(I50:I64)</f>
        <v>36000.00000000001</v>
      </c>
    </row>
    <row r="66" ht="12.75">
      <c r="C66" s="13"/>
    </row>
    <row r="67" spans="1:9" ht="13.5">
      <c r="A67" s="36" t="s">
        <v>33</v>
      </c>
      <c r="B67" s="37"/>
      <c r="C67" s="37"/>
      <c r="D67" s="37"/>
      <c r="E67" s="37"/>
      <c r="F67" s="37"/>
      <c r="G67" s="37"/>
      <c r="H67" s="37"/>
      <c r="I67" s="38"/>
    </row>
    <row r="68" spans="1:9" ht="13.5">
      <c r="A68" s="9"/>
      <c r="B68" s="9"/>
      <c r="C68" s="9"/>
      <c r="D68" s="9"/>
      <c r="E68" s="9"/>
      <c r="F68" s="9"/>
      <c r="G68" s="9"/>
      <c r="H68" s="9"/>
      <c r="I68" s="10"/>
    </row>
    <row r="69" spans="1:9" ht="13.5">
      <c r="A69" s="5">
        <v>14</v>
      </c>
      <c r="B69" s="22" t="s">
        <v>34</v>
      </c>
      <c r="C69" s="30">
        <v>1543973</v>
      </c>
      <c r="D69" s="19">
        <f>SUM(D70:D70)</f>
        <v>0</v>
      </c>
      <c r="E69" s="29">
        <f>(D69*100)/C69</f>
        <v>0</v>
      </c>
      <c r="F69" s="27">
        <v>1.2</v>
      </c>
      <c r="G69" s="7">
        <v>0</v>
      </c>
      <c r="H69" s="7">
        <v>0</v>
      </c>
      <c r="I69" s="7">
        <f>FLOOR(G69,0.00001)*D69</f>
        <v>0</v>
      </c>
    </row>
    <row r="70" spans="1:9" ht="13.5">
      <c r="A70" s="5"/>
      <c r="B70" s="22"/>
      <c r="C70" s="6" t="s">
        <v>19</v>
      </c>
      <c r="D70" s="19"/>
      <c r="E70" s="26"/>
      <c r="F70" s="27"/>
      <c r="G70" s="28"/>
      <c r="H70" s="25"/>
      <c r="I70" s="7"/>
    </row>
    <row r="71" spans="1:9" ht="13.5">
      <c r="A71" s="5"/>
      <c r="B71" s="22"/>
      <c r="C71" s="6"/>
      <c r="D71" s="19"/>
      <c r="E71" s="26"/>
      <c r="F71" s="27"/>
      <c r="G71" s="28"/>
      <c r="H71" s="25"/>
      <c r="I71" s="7"/>
    </row>
    <row r="72" spans="1:9" ht="13.5">
      <c r="A72" s="5">
        <v>15</v>
      </c>
      <c r="B72" s="22" t="s">
        <v>35</v>
      </c>
      <c r="C72" s="30">
        <v>1653739</v>
      </c>
      <c r="D72" s="19">
        <f>SUM(D73:D73)</f>
        <v>0</v>
      </c>
      <c r="E72" s="29">
        <f>(D72*100)/C72</f>
        <v>0</v>
      </c>
      <c r="F72" s="27">
        <v>1.2</v>
      </c>
      <c r="G72" s="7">
        <v>0</v>
      </c>
      <c r="H72" s="7">
        <v>0</v>
      </c>
      <c r="I72" s="7">
        <f>FLOOR(G72,0.00001)*D72</f>
        <v>0</v>
      </c>
    </row>
    <row r="73" spans="1:9" ht="13.5">
      <c r="A73" s="5"/>
      <c r="B73" s="22"/>
      <c r="C73" s="6" t="s">
        <v>19</v>
      </c>
      <c r="D73" s="19"/>
      <c r="E73" s="26"/>
      <c r="F73" s="27"/>
      <c r="G73" s="28"/>
      <c r="H73" s="25"/>
      <c r="I73" s="7"/>
    </row>
    <row r="74" spans="1:9" ht="13.5">
      <c r="A74" s="5"/>
      <c r="B74" s="22"/>
      <c r="C74" s="6"/>
      <c r="D74" s="19"/>
      <c r="E74" s="26"/>
      <c r="F74" s="27"/>
      <c r="G74" s="28"/>
      <c r="H74" s="25"/>
      <c r="I74" s="7"/>
    </row>
    <row r="75" spans="1:9" ht="13.5">
      <c r="A75" s="5">
        <v>16</v>
      </c>
      <c r="B75" s="22" t="s">
        <v>36</v>
      </c>
      <c r="C75" s="30">
        <v>297895</v>
      </c>
      <c r="D75" s="19">
        <f>SUM(D76:D76)</f>
        <v>0</v>
      </c>
      <c r="E75" s="29">
        <f>(D75*100)/C75</f>
        <v>0</v>
      </c>
      <c r="F75" s="27">
        <v>1.3333</v>
      </c>
      <c r="G75" s="7">
        <v>0</v>
      </c>
      <c r="H75" s="7">
        <v>0</v>
      </c>
      <c r="I75" s="7">
        <f>FLOOR(G75,0.00001)*D75</f>
        <v>0</v>
      </c>
    </row>
    <row r="76" spans="1:9" ht="13.5">
      <c r="A76" s="5"/>
      <c r="B76" s="22"/>
      <c r="C76" s="6" t="s">
        <v>19</v>
      </c>
      <c r="D76" s="30"/>
      <c r="E76" s="26"/>
      <c r="F76" s="27"/>
      <c r="G76" s="28"/>
      <c r="H76" s="25"/>
      <c r="I76" s="7"/>
    </row>
    <row r="77" spans="1:9" ht="13.5">
      <c r="A77" s="5"/>
      <c r="B77" s="22"/>
      <c r="C77" s="6"/>
      <c r="D77" s="19"/>
      <c r="E77" s="26"/>
      <c r="F77" s="27"/>
      <c r="G77" s="28"/>
      <c r="H77" s="25"/>
      <c r="I77" s="7"/>
    </row>
    <row r="78" spans="1:9" ht="13.5">
      <c r="A78" s="5">
        <v>17</v>
      </c>
      <c r="B78" s="22" t="s">
        <v>37</v>
      </c>
      <c r="C78" s="30">
        <v>17869</v>
      </c>
      <c r="D78" s="19">
        <f>SUM(D79:D79)</f>
        <v>0</v>
      </c>
      <c r="E78" s="29">
        <f>(D78*100)/C78</f>
        <v>0</v>
      </c>
      <c r="F78" s="27">
        <v>1.2</v>
      </c>
      <c r="G78" s="25">
        <v>0</v>
      </c>
      <c r="H78" s="25">
        <v>0</v>
      </c>
      <c r="I78" s="7">
        <f>FLOOR(G78,0.00001)*D78</f>
        <v>0</v>
      </c>
    </row>
    <row r="79" spans="1:9" ht="13.5">
      <c r="A79" s="5"/>
      <c r="B79" s="22"/>
      <c r="C79" s="6" t="s">
        <v>19</v>
      </c>
      <c r="D79" s="30"/>
      <c r="E79" s="26"/>
      <c r="F79" s="27"/>
      <c r="G79" s="28"/>
      <c r="H79" s="25"/>
      <c r="I79" s="7"/>
    </row>
    <row r="80" spans="1:9" ht="13.5">
      <c r="A80" s="5"/>
      <c r="B80" s="22"/>
      <c r="C80" s="6"/>
      <c r="D80" s="19"/>
      <c r="E80" s="26"/>
      <c r="F80" s="27"/>
      <c r="G80" s="28"/>
      <c r="H80" s="25"/>
      <c r="I80" s="7"/>
    </row>
    <row r="81" spans="1:9" ht="13.5">
      <c r="A81" s="11"/>
      <c r="B81" s="14" t="s">
        <v>14</v>
      </c>
      <c r="C81" s="31">
        <f>SUM(C69:C80)</f>
        <v>3513476</v>
      </c>
      <c r="D81" s="35">
        <f>SUM(D69,D72,D75,D78)</f>
        <v>0</v>
      </c>
      <c r="E81" s="23">
        <f>(D81*100)/C81</f>
        <v>0</v>
      </c>
      <c r="F81" s="18"/>
      <c r="G81" s="18"/>
      <c r="H81" s="12"/>
      <c r="I81" s="24">
        <f>SUM(I69:I80)</f>
        <v>0</v>
      </c>
    </row>
    <row r="82" ht="12.75">
      <c r="C82" s="13"/>
    </row>
    <row r="83" spans="1:9" ht="13.5">
      <c r="A83" s="15"/>
      <c r="B83" s="14" t="s">
        <v>12</v>
      </c>
      <c r="C83" s="31">
        <f>SUM(C19,C32,C39,C46,C65,C81)</f>
        <v>11190763.2</v>
      </c>
      <c r="D83" s="35">
        <f>SUM(D19,D32,D39,D46,D65,D81)</f>
        <v>120000</v>
      </c>
      <c r="E83" s="23">
        <f>(D83*100)/C83</f>
        <v>1.072312923215103</v>
      </c>
      <c r="F83" s="16"/>
      <c r="G83" s="16"/>
      <c r="H83" s="16"/>
      <c r="I83" s="24">
        <f>SUM(I19,I32,I39,I46,I65,I81)</f>
        <v>155997.00000000003</v>
      </c>
    </row>
  </sheetData>
  <sheetProtection/>
  <mergeCells count="7">
    <mergeCell ref="A67:I67"/>
    <mergeCell ref="A2:I2"/>
    <mergeCell ref="A8:I8"/>
    <mergeCell ref="A21:I21"/>
    <mergeCell ref="A48:I48"/>
    <mergeCell ref="A34:I34"/>
    <mergeCell ref="A41:I4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2010-10-05T14:17:26Z</cp:lastPrinted>
  <dcterms:created xsi:type="dcterms:W3CDTF">2005-05-09T20:19:33Z</dcterms:created>
  <dcterms:modified xsi:type="dcterms:W3CDTF">2010-10-05T14:19:52Z</dcterms:modified>
  <cp:category/>
  <cp:version/>
  <cp:contentType/>
  <cp:contentStatus/>
</cp:coreProperties>
</file>