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9 FEIJÃO VENDA 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<sst xmlns="http://schemas.openxmlformats.org/spreadsheetml/2006/main" count="72" uniqueCount="43">
  <si>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</si>
  <si>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</si>
  <si>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</si>
  <si>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</si>
  <si>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</si>
  <si>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</si>
  <si>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</si>
  <si>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</si>
  <si>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</si>
  <si>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</si>
  <si>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</si>
  <si>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</si>
  <si>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</si>
  <si>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</si>
  <si>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</si>
  <si>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</si>
  <si>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</si>
  <si>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</si>
  <si>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</si>
  <si>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</si>
  <si>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</si>
  <si>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</si>
  <si>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 xml:space="preserve">        AVISO DE VENDA DE FEIJÃO COMUM CORES – Nº 149/10 - 30/06/2010</t>
  </si>
  <si>
    <t>GO</t>
  </si>
  <si>
    <t>Pontalina</t>
  </si>
  <si>
    <t>Rio Verde</t>
  </si>
  <si>
    <t>Santa Helena de Goias</t>
  </si>
  <si>
    <t>CANCELADO</t>
  </si>
  <si>
    <t>Assai</t>
  </si>
  <si>
    <t>Campo Mourão</t>
  </si>
  <si>
    <t>Prudentopolis</t>
  </si>
  <si>
    <t>SC</t>
  </si>
  <si>
    <t>Campo Belo do Sul</t>
  </si>
  <si>
    <t>Campos Novos</t>
  </si>
  <si>
    <t>Mafra</t>
  </si>
  <si>
    <t>Modelo</t>
  </si>
  <si>
    <t>Xanxere</t>
  </si>
  <si>
    <t>SP</t>
  </si>
  <si>
    <t>Bauru</t>
  </si>
  <si>
    <t>Bernardino de Campos</t>
  </si>
  <si>
    <t>Garea</t>
  </si>
  <si>
    <t>Itarare</t>
  </si>
  <si>
    <t>Paranapanema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</si>
</sst>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4"/>
  <sheetViews>
    <sheetView tabSelected="1" zoomScalePageLayoutView="0" workbookViewId="0" topLeftCell="A1">
      <selection activeCell="C84" sqref="C8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23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24</v>
      </c>
      <c r="C10" s="36">
        <v>2463</v>
      </c>
      <c r="D10" s="19">
        <f>SUM(D11:D11)</f>
        <v>0</v>
      </c>
      <c r="E10" s="29">
        <f>(D10*100)/C10</f>
        <v>0</v>
      </c>
      <c r="F10" s="27">
        <v>1.366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24</v>
      </c>
      <c r="C13" s="36">
        <v>0</v>
      </c>
      <c r="D13" s="19">
        <f>SUM(D14:D14)</f>
        <v>0</v>
      </c>
      <c r="E13" s="7">
        <v>0</v>
      </c>
      <c r="F13" s="7">
        <v>0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30" t="s">
        <v>27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25</v>
      </c>
      <c r="C16" s="36">
        <v>1315350</v>
      </c>
      <c r="D16" s="19">
        <f>SUM(D17:D17)</f>
        <v>0</v>
      </c>
      <c r="E16" s="29">
        <f>(D16*100)/C16</f>
        <v>0</v>
      </c>
      <c r="F16" s="27">
        <v>1.366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26</v>
      </c>
      <c r="C19" s="36">
        <v>1457883</v>
      </c>
      <c r="D19" s="19">
        <f>SUM(D20:D20)</f>
        <v>0</v>
      </c>
      <c r="E19" s="29">
        <f>(D19*100)/C19</f>
        <v>0</v>
      </c>
      <c r="F19" s="27">
        <v>1.366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19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11"/>
      <c r="B22" s="14" t="s">
        <v>14</v>
      </c>
      <c r="C22" s="37">
        <f>SUM(C10:C21)</f>
        <v>2775696</v>
      </c>
      <c r="D22" s="17">
        <f>SUM(D10,D13,D16,D19)</f>
        <v>0</v>
      </c>
      <c r="E22" s="23">
        <f>(D22*100)/C22</f>
        <v>0</v>
      </c>
      <c r="F22" s="18"/>
      <c r="G22" s="18"/>
      <c r="H22" s="12"/>
      <c r="I22" s="24">
        <f>SUM(I10:I21)</f>
        <v>0</v>
      </c>
    </row>
    <row r="23" ht="12.75">
      <c r="C23" s="13"/>
    </row>
    <row r="24" spans="1:9" ht="13.5">
      <c r="A24" s="33" t="s">
        <v>20</v>
      </c>
      <c r="B24" s="34"/>
      <c r="C24" s="34"/>
      <c r="D24" s="34"/>
      <c r="E24" s="34"/>
      <c r="F24" s="34"/>
      <c r="G24" s="34"/>
      <c r="H24" s="34"/>
      <c r="I24" s="35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5</v>
      </c>
      <c r="B26" s="22" t="s">
        <v>28</v>
      </c>
      <c r="C26" s="36">
        <v>1762.6</v>
      </c>
      <c r="D26" s="19">
        <f>SUM(D27:D27)</f>
        <v>0</v>
      </c>
      <c r="E26" s="29">
        <f>(D26*100)/C26</f>
        <v>0</v>
      </c>
      <c r="F26" s="27">
        <v>1.366</v>
      </c>
      <c r="G26" s="7">
        <v>0</v>
      </c>
      <c r="H26" s="7">
        <v>0</v>
      </c>
      <c r="I26" s="7">
        <f>FLOOR(G26,0.00001)*D26</f>
        <v>0</v>
      </c>
    </row>
    <row r="27" spans="1:9" ht="13.5">
      <c r="A27" s="5"/>
      <c r="B27" s="22"/>
      <c r="C27" s="6" t="s">
        <v>19</v>
      </c>
      <c r="D27" s="19"/>
      <c r="E27" s="26"/>
      <c r="F27" s="27"/>
      <c r="G27" s="28"/>
      <c r="H27" s="25"/>
      <c r="I27" s="7"/>
    </row>
    <row r="28" spans="1:9" ht="13.5">
      <c r="A28" s="5"/>
      <c r="B28" s="22"/>
      <c r="C28" s="6"/>
      <c r="D28" s="19"/>
      <c r="E28" s="26"/>
      <c r="F28" s="27"/>
      <c r="G28" s="28"/>
      <c r="H28" s="25"/>
      <c r="I28" s="7"/>
    </row>
    <row r="29" spans="1:9" ht="13.5">
      <c r="A29" s="5">
        <v>6</v>
      </c>
      <c r="B29" s="22" t="s">
        <v>29</v>
      </c>
      <c r="C29" s="36">
        <v>1990282.6</v>
      </c>
      <c r="D29" s="19">
        <f>SUM(D30:D30)</f>
        <v>0</v>
      </c>
      <c r="E29" s="29">
        <f>(D29*100)/C29</f>
        <v>0</v>
      </c>
      <c r="F29" s="27">
        <v>1.366</v>
      </c>
      <c r="G29" s="7">
        <v>0</v>
      </c>
      <c r="H29" s="7">
        <v>0</v>
      </c>
      <c r="I29" s="7">
        <f>FLOOR(G29,0.00001)*D29</f>
        <v>0</v>
      </c>
    </row>
    <row r="30" spans="1:9" ht="13.5">
      <c r="A30" s="5"/>
      <c r="B30" s="22"/>
      <c r="C30" s="6" t="s">
        <v>19</v>
      </c>
      <c r="D30" s="19"/>
      <c r="E30" s="26"/>
      <c r="F30" s="27"/>
      <c r="G30" s="28"/>
      <c r="H30" s="25"/>
      <c r="I30" s="7"/>
    </row>
    <row r="31" spans="1:9" ht="13.5">
      <c r="A31" s="5"/>
      <c r="B31" s="22"/>
      <c r="C31" s="6"/>
      <c r="D31" s="19"/>
      <c r="E31" s="26"/>
      <c r="F31" s="27"/>
      <c r="G31" s="28"/>
      <c r="H31" s="25"/>
      <c r="I31" s="7"/>
    </row>
    <row r="32" spans="1:9" ht="13.5">
      <c r="A32" s="5">
        <v>7</v>
      </c>
      <c r="B32" s="22" t="s">
        <v>21</v>
      </c>
      <c r="C32" s="36">
        <v>2138776.3</v>
      </c>
      <c r="D32" s="19">
        <f>SUM(D33:D33)</f>
        <v>0</v>
      </c>
      <c r="E32" s="29">
        <f>(D32*100)/C32</f>
        <v>0</v>
      </c>
      <c r="F32" s="27">
        <v>1.366</v>
      </c>
      <c r="G32" s="7">
        <v>0</v>
      </c>
      <c r="H32" s="7">
        <v>0</v>
      </c>
      <c r="I32" s="7">
        <f>FLOOR(G32,0.00001)*D32</f>
        <v>0</v>
      </c>
    </row>
    <row r="33" spans="1:9" ht="13.5">
      <c r="A33" s="5"/>
      <c r="B33" s="22"/>
      <c r="C33" s="6" t="s">
        <v>19</v>
      </c>
      <c r="D33" s="19"/>
      <c r="E33" s="26"/>
      <c r="F33" s="27"/>
      <c r="G33" s="28"/>
      <c r="H33" s="25"/>
      <c r="I33" s="7"/>
    </row>
    <row r="34" spans="1:9" ht="13.5">
      <c r="A34" s="5"/>
      <c r="B34" s="22"/>
      <c r="C34" s="6"/>
      <c r="D34" s="19"/>
      <c r="E34" s="26"/>
      <c r="F34" s="27"/>
      <c r="G34" s="28"/>
      <c r="H34" s="25"/>
      <c r="I34" s="7"/>
    </row>
    <row r="35" spans="1:9" ht="13.5">
      <c r="A35" s="5">
        <v>8</v>
      </c>
      <c r="B35" s="22" t="s">
        <v>30</v>
      </c>
      <c r="C35" s="36">
        <v>917541.8</v>
      </c>
      <c r="D35" s="19">
        <f>SUM(D36:D36)</f>
        <v>0</v>
      </c>
      <c r="E35" s="29">
        <f>(D35*100)/C35</f>
        <v>0</v>
      </c>
      <c r="F35" s="27">
        <v>1.366</v>
      </c>
      <c r="G35" s="7">
        <v>0</v>
      </c>
      <c r="H35" s="7">
        <v>0</v>
      </c>
      <c r="I35" s="7">
        <f>FLOOR(G35,0.00001)*D35</f>
        <v>0</v>
      </c>
    </row>
    <row r="36" spans="1:9" ht="13.5">
      <c r="A36" s="5"/>
      <c r="B36" s="22"/>
      <c r="C36" s="6" t="s">
        <v>19</v>
      </c>
      <c r="D36" s="19"/>
      <c r="E36" s="26"/>
      <c r="F36" s="27"/>
      <c r="G36" s="28"/>
      <c r="H36" s="25"/>
      <c r="I36" s="7"/>
    </row>
    <row r="37" spans="1:9" ht="13.5">
      <c r="A37" s="5"/>
      <c r="B37" s="22"/>
      <c r="C37" s="6"/>
      <c r="D37" s="19"/>
      <c r="E37" s="26"/>
      <c r="F37" s="27"/>
      <c r="G37" s="28"/>
      <c r="H37" s="25"/>
      <c r="I37" s="7"/>
    </row>
    <row r="38" spans="1:9" ht="13.5">
      <c r="A38" s="11"/>
      <c r="B38" s="14" t="s">
        <v>14</v>
      </c>
      <c r="C38" s="37">
        <f>SUM(C26:C37)</f>
        <v>5048363.3</v>
      </c>
      <c r="D38" s="17">
        <f>SUM(D26,D29,D32,D35)</f>
        <v>0</v>
      </c>
      <c r="E38" s="23">
        <f>(D38*100)/C38</f>
        <v>0</v>
      </c>
      <c r="F38" s="18"/>
      <c r="G38" s="18"/>
      <c r="H38" s="12"/>
      <c r="I38" s="24">
        <f>SUM(I26:I37)</f>
        <v>0</v>
      </c>
    </row>
    <row r="39" ht="12.75">
      <c r="C39" s="13"/>
    </row>
    <row r="40" spans="1:9" ht="13.5">
      <c r="A40" s="33" t="s">
        <v>31</v>
      </c>
      <c r="B40" s="34"/>
      <c r="C40" s="34"/>
      <c r="D40" s="34"/>
      <c r="E40" s="34"/>
      <c r="F40" s="34"/>
      <c r="G40" s="34"/>
      <c r="H40" s="34"/>
      <c r="I40" s="35"/>
    </row>
    <row r="41" spans="1:9" ht="13.5">
      <c r="A41" s="9"/>
      <c r="B41" s="9"/>
      <c r="C41" s="9"/>
      <c r="D41" s="9"/>
      <c r="E41" s="9"/>
      <c r="F41" s="9"/>
      <c r="G41" s="9"/>
      <c r="H41" s="9"/>
      <c r="I41" s="10"/>
    </row>
    <row r="42" spans="1:9" ht="13.5">
      <c r="A42" s="5">
        <v>9</v>
      </c>
      <c r="B42" s="22" t="s">
        <v>32</v>
      </c>
      <c r="C42" s="36">
        <v>124398.7</v>
      </c>
      <c r="D42" s="19">
        <f>SUM(D43:D43)</f>
        <v>0</v>
      </c>
      <c r="E42" s="29">
        <f>(D42*100)/C42</f>
        <v>0</v>
      </c>
      <c r="F42" s="27">
        <v>1.366</v>
      </c>
      <c r="G42" s="25">
        <v>0</v>
      </c>
      <c r="H42" s="25">
        <v>0</v>
      </c>
      <c r="I42" s="7">
        <f>FLOOR(G42,0.00001)*D42</f>
        <v>0</v>
      </c>
    </row>
    <row r="43" spans="1:9" ht="13.5">
      <c r="A43" s="5"/>
      <c r="B43" s="22"/>
      <c r="C43" s="6" t="s">
        <v>19</v>
      </c>
      <c r="D43" s="19"/>
      <c r="E43" s="26"/>
      <c r="F43" s="27"/>
      <c r="G43" s="28"/>
      <c r="H43" s="25"/>
      <c r="I43" s="7"/>
    </row>
    <row r="44" spans="1:9" ht="13.5">
      <c r="A44" s="5"/>
      <c r="B44" s="22"/>
      <c r="C44" s="6"/>
      <c r="D44" s="19"/>
      <c r="E44" s="26"/>
      <c r="F44" s="27"/>
      <c r="G44" s="28"/>
      <c r="H44" s="25"/>
      <c r="I44" s="7"/>
    </row>
    <row r="45" spans="1:9" ht="13.5">
      <c r="A45" s="5">
        <v>10</v>
      </c>
      <c r="B45" s="22" t="s">
        <v>32</v>
      </c>
      <c r="C45" s="36">
        <v>598441.8</v>
      </c>
      <c r="D45" s="19">
        <f>SUM(D46:D46)</f>
        <v>0</v>
      </c>
      <c r="E45" s="29">
        <f>(D45*100)/C45</f>
        <v>0</v>
      </c>
      <c r="F45" s="27">
        <v>1.366</v>
      </c>
      <c r="G45" s="25">
        <v>0</v>
      </c>
      <c r="H45" s="25">
        <v>0</v>
      </c>
      <c r="I45" s="7">
        <f>FLOOR(G45,0.00001)*D45</f>
        <v>0</v>
      </c>
    </row>
    <row r="46" spans="1:9" ht="13.5">
      <c r="A46" s="5"/>
      <c r="B46" s="22"/>
      <c r="C46" s="6" t="s">
        <v>19</v>
      </c>
      <c r="D46" s="19"/>
      <c r="E46" s="26"/>
      <c r="F46" s="27"/>
      <c r="G46" s="28"/>
      <c r="H46" s="25"/>
      <c r="I46" s="7"/>
    </row>
    <row r="47" spans="1:9" ht="13.5">
      <c r="A47" s="5"/>
      <c r="B47" s="22"/>
      <c r="C47" s="6"/>
      <c r="D47" s="19"/>
      <c r="E47" s="26"/>
      <c r="F47" s="27"/>
      <c r="G47" s="28"/>
      <c r="H47" s="25"/>
      <c r="I47" s="7"/>
    </row>
    <row r="48" spans="1:9" ht="13.5">
      <c r="A48" s="5">
        <v>11</v>
      </c>
      <c r="B48" s="22" t="s">
        <v>33</v>
      </c>
      <c r="C48" s="36">
        <v>900000</v>
      </c>
      <c r="D48" s="19">
        <f>SUM(D49:D49)</f>
        <v>0</v>
      </c>
      <c r="E48" s="29">
        <f>(D48*100)/C48</f>
        <v>0</v>
      </c>
      <c r="F48" s="27">
        <v>1.366</v>
      </c>
      <c r="G48" s="7">
        <v>0</v>
      </c>
      <c r="H48" s="7">
        <v>0</v>
      </c>
      <c r="I48" s="7">
        <f>FLOOR(G48,0.00001)*D48</f>
        <v>0</v>
      </c>
    </row>
    <row r="49" spans="1:9" ht="13.5">
      <c r="A49" s="5"/>
      <c r="B49" s="22"/>
      <c r="C49" s="6" t="s">
        <v>19</v>
      </c>
      <c r="D49" s="19"/>
      <c r="E49" s="26"/>
      <c r="F49" s="27"/>
      <c r="G49" s="28"/>
      <c r="H49" s="25"/>
      <c r="I49" s="7"/>
    </row>
    <row r="50" spans="1:9" ht="13.5">
      <c r="A50" s="5"/>
      <c r="B50" s="22"/>
      <c r="C50" s="6"/>
      <c r="D50" s="19"/>
      <c r="E50" s="26"/>
      <c r="F50" s="27"/>
      <c r="G50" s="28"/>
      <c r="H50" s="25"/>
      <c r="I50" s="7"/>
    </row>
    <row r="51" spans="1:9" ht="13.5">
      <c r="A51" s="5">
        <v>12</v>
      </c>
      <c r="B51" s="22" t="s">
        <v>33</v>
      </c>
      <c r="C51" s="36">
        <v>1593145</v>
      </c>
      <c r="D51" s="19">
        <f>SUM(D52:D52)</f>
        <v>0</v>
      </c>
      <c r="E51" s="29">
        <f>(D51*100)/C51</f>
        <v>0</v>
      </c>
      <c r="F51" s="27">
        <v>1.366</v>
      </c>
      <c r="G51" s="7">
        <v>0</v>
      </c>
      <c r="H51" s="7">
        <v>0</v>
      </c>
      <c r="I51" s="7">
        <f>FLOOR(G51,0.00001)*D51</f>
        <v>0</v>
      </c>
    </row>
    <row r="52" spans="1:9" ht="13.5">
      <c r="A52" s="5"/>
      <c r="B52" s="22"/>
      <c r="C52" s="6" t="s">
        <v>19</v>
      </c>
      <c r="D52" s="19"/>
      <c r="E52" s="26"/>
      <c r="F52" s="27"/>
      <c r="G52" s="28"/>
      <c r="H52" s="25"/>
      <c r="I52" s="7"/>
    </row>
    <row r="53" spans="1:9" ht="13.5">
      <c r="A53" s="5"/>
      <c r="B53" s="22"/>
      <c r="C53" s="6"/>
      <c r="D53" s="19"/>
      <c r="E53" s="26"/>
      <c r="F53" s="27"/>
      <c r="G53" s="28"/>
      <c r="H53" s="25"/>
      <c r="I53" s="7"/>
    </row>
    <row r="54" spans="1:9" ht="13.5">
      <c r="A54" s="5">
        <v>13</v>
      </c>
      <c r="B54" s="22" t="s">
        <v>34</v>
      </c>
      <c r="C54" s="36">
        <v>561334.5</v>
      </c>
      <c r="D54" s="19">
        <f>SUM(D55:D55)</f>
        <v>0</v>
      </c>
      <c r="E54" s="29">
        <f>(D54*100)/C54</f>
        <v>0</v>
      </c>
      <c r="F54" s="27">
        <v>1.366</v>
      </c>
      <c r="G54" s="7">
        <v>0</v>
      </c>
      <c r="H54" s="7">
        <v>0</v>
      </c>
      <c r="I54" s="7">
        <f>FLOOR(G54,0.00001)*D54</f>
        <v>0</v>
      </c>
    </row>
    <row r="55" spans="1:9" ht="13.5">
      <c r="A55" s="5"/>
      <c r="B55" s="22"/>
      <c r="C55" s="6" t="s">
        <v>19</v>
      </c>
      <c r="D55" s="19"/>
      <c r="E55" s="26"/>
      <c r="F55" s="27"/>
      <c r="G55" s="28"/>
      <c r="H55" s="25"/>
      <c r="I55" s="7"/>
    </row>
    <row r="56" spans="1:9" ht="13.5">
      <c r="A56" s="5"/>
      <c r="B56" s="22"/>
      <c r="C56" s="6"/>
      <c r="D56" s="19"/>
      <c r="E56" s="26"/>
      <c r="F56" s="27"/>
      <c r="G56" s="28"/>
      <c r="H56" s="25"/>
      <c r="I56" s="7"/>
    </row>
    <row r="57" spans="1:9" ht="13.5">
      <c r="A57" s="5">
        <v>14</v>
      </c>
      <c r="B57" s="22" t="s">
        <v>35</v>
      </c>
      <c r="C57" s="36">
        <v>388125.8</v>
      </c>
      <c r="D57" s="19">
        <f>SUM(D58:D58)</f>
        <v>0</v>
      </c>
      <c r="E57" s="29">
        <f>(D57*100)/C57</f>
        <v>0</v>
      </c>
      <c r="F57" s="27">
        <v>1.366</v>
      </c>
      <c r="G57" s="7">
        <v>0</v>
      </c>
      <c r="H57" s="7">
        <v>0</v>
      </c>
      <c r="I57" s="7">
        <f>FLOOR(G57,0.00001)*D57</f>
        <v>0</v>
      </c>
    </row>
    <row r="58" spans="1:9" ht="13.5">
      <c r="A58" s="5"/>
      <c r="B58" s="22"/>
      <c r="C58" s="6" t="s">
        <v>19</v>
      </c>
      <c r="D58" s="19"/>
      <c r="E58" s="26"/>
      <c r="F58" s="27"/>
      <c r="G58" s="28"/>
      <c r="H58" s="25"/>
      <c r="I58" s="7"/>
    </row>
    <row r="59" spans="1:9" ht="13.5">
      <c r="A59" s="5"/>
      <c r="B59" s="22"/>
      <c r="C59" s="6"/>
      <c r="D59" s="19"/>
      <c r="E59" s="26"/>
      <c r="F59" s="27"/>
      <c r="G59" s="28"/>
      <c r="H59" s="25"/>
      <c r="I59" s="7"/>
    </row>
    <row r="60" spans="1:9" ht="13.5">
      <c r="A60" s="5">
        <v>15</v>
      </c>
      <c r="B60" s="22" t="s">
        <v>36</v>
      </c>
      <c r="C60" s="36">
        <v>876338.4</v>
      </c>
      <c r="D60" s="19">
        <f>SUM(D61:D61)</f>
        <v>0</v>
      </c>
      <c r="E60" s="29">
        <f>(D60*100)/C60</f>
        <v>0</v>
      </c>
      <c r="F60" s="27">
        <v>1.366</v>
      </c>
      <c r="G60" s="7">
        <v>0</v>
      </c>
      <c r="H60" s="7">
        <v>0</v>
      </c>
      <c r="I60" s="7">
        <f>FLOOR(G60,0.00001)*D60</f>
        <v>0</v>
      </c>
    </row>
    <row r="61" spans="1:9" ht="13.5">
      <c r="A61" s="5"/>
      <c r="B61" s="22"/>
      <c r="C61" s="6" t="s">
        <v>19</v>
      </c>
      <c r="D61" s="19"/>
      <c r="E61" s="26"/>
      <c r="F61" s="27"/>
      <c r="G61" s="28"/>
      <c r="H61" s="25"/>
      <c r="I61" s="7"/>
    </row>
    <row r="62" spans="1:9" ht="13.5">
      <c r="A62" s="5"/>
      <c r="B62" s="22"/>
      <c r="C62" s="6"/>
      <c r="D62" s="19"/>
      <c r="E62" s="26"/>
      <c r="F62" s="27"/>
      <c r="G62" s="28"/>
      <c r="H62" s="25"/>
      <c r="I62" s="7"/>
    </row>
    <row r="63" spans="1:9" ht="13.5">
      <c r="A63" s="11"/>
      <c r="B63" s="14" t="s">
        <v>14</v>
      </c>
      <c r="C63" s="37">
        <f>SUM(C42:C62)</f>
        <v>5041784.2</v>
      </c>
      <c r="D63" s="17">
        <f>SUM(D43,D46,D48,D51,D54,D57,D60)</f>
        <v>0</v>
      </c>
      <c r="E63" s="23">
        <f>(D63*100)/C63</f>
        <v>0</v>
      </c>
      <c r="F63" s="18"/>
      <c r="G63" s="18"/>
      <c r="H63" s="12"/>
      <c r="I63" s="24">
        <f>SUM(I42:I62)</f>
        <v>0</v>
      </c>
    </row>
    <row r="64" ht="12.75">
      <c r="C64" s="13"/>
    </row>
    <row r="65" spans="1:9" ht="13.5">
      <c r="A65" s="33" t="s">
        <v>37</v>
      </c>
      <c r="B65" s="34"/>
      <c r="C65" s="34"/>
      <c r="D65" s="34"/>
      <c r="E65" s="34"/>
      <c r="F65" s="34"/>
      <c r="G65" s="34"/>
      <c r="H65" s="34"/>
      <c r="I65" s="35"/>
    </row>
    <row r="66" spans="1:9" ht="13.5">
      <c r="A66" s="9"/>
      <c r="B66" s="9"/>
      <c r="C66" s="9"/>
      <c r="D66" s="9"/>
      <c r="E66" s="9"/>
      <c r="F66" s="9"/>
      <c r="G66" s="9"/>
      <c r="H66" s="9"/>
      <c r="I66" s="10"/>
    </row>
    <row r="67" spans="1:9" ht="13.5">
      <c r="A67" s="5">
        <v>16</v>
      </c>
      <c r="B67" s="22" t="s">
        <v>38</v>
      </c>
      <c r="C67" s="36">
        <v>1543973</v>
      </c>
      <c r="D67" s="19">
        <f>SUM(D68:D68)</f>
        <v>0</v>
      </c>
      <c r="E67" s="29">
        <f>(D67*100)/C67</f>
        <v>0</v>
      </c>
      <c r="F67" s="27">
        <v>1.366</v>
      </c>
      <c r="G67" s="7">
        <v>0</v>
      </c>
      <c r="H67" s="7">
        <v>0</v>
      </c>
      <c r="I67" s="7">
        <f>FLOOR(G67,0.00001)*D67</f>
        <v>0</v>
      </c>
    </row>
    <row r="68" spans="1:9" ht="13.5">
      <c r="A68" s="5"/>
      <c r="B68" s="22"/>
      <c r="C68" s="6" t="s">
        <v>19</v>
      </c>
      <c r="D68" s="19"/>
      <c r="E68" s="26"/>
      <c r="F68" s="27"/>
      <c r="G68" s="28"/>
      <c r="H68" s="25"/>
      <c r="I68" s="7"/>
    </row>
    <row r="69" spans="1:9" ht="13.5">
      <c r="A69" s="5"/>
      <c r="B69" s="22"/>
      <c r="C69" s="6"/>
      <c r="D69" s="19"/>
      <c r="E69" s="26"/>
      <c r="F69" s="27"/>
      <c r="G69" s="28"/>
      <c r="H69" s="25"/>
      <c r="I69" s="7"/>
    </row>
    <row r="70" spans="1:9" ht="13.5">
      <c r="A70" s="5">
        <v>17</v>
      </c>
      <c r="B70" s="22" t="s">
        <v>39</v>
      </c>
      <c r="C70" s="36">
        <v>1653739</v>
      </c>
      <c r="D70" s="19">
        <f>SUM(D71:D71)</f>
        <v>0</v>
      </c>
      <c r="E70" s="29">
        <f>(D70*100)/C70</f>
        <v>0</v>
      </c>
      <c r="F70" s="27">
        <v>1.366</v>
      </c>
      <c r="G70" s="7">
        <v>0</v>
      </c>
      <c r="H70" s="7">
        <v>0</v>
      </c>
      <c r="I70" s="7">
        <f>FLOOR(G70,0.00001)*D70</f>
        <v>0</v>
      </c>
    </row>
    <row r="71" spans="1:9" ht="13.5">
      <c r="A71" s="5"/>
      <c r="B71" s="22"/>
      <c r="C71" s="6" t="s">
        <v>19</v>
      </c>
      <c r="D71" s="19"/>
      <c r="E71" s="26"/>
      <c r="F71" s="27"/>
      <c r="G71" s="28"/>
      <c r="H71" s="25"/>
      <c r="I71" s="7"/>
    </row>
    <row r="72" spans="1:9" ht="13.5">
      <c r="A72" s="5"/>
      <c r="B72" s="22"/>
      <c r="C72" s="6"/>
      <c r="D72" s="19"/>
      <c r="E72" s="26"/>
      <c r="F72" s="27"/>
      <c r="G72" s="28"/>
      <c r="H72" s="25"/>
      <c r="I72" s="7"/>
    </row>
    <row r="73" spans="1:9" ht="13.5">
      <c r="A73" s="5">
        <v>18</v>
      </c>
      <c r="B73" s="22" t="s">
        <v>40</v>
      </c>
      <c r="C73" s="36">
        <v>668895</v>
      </c>
      <c r="D73" s="19">
        <f>SUM(D74:D74)</f>
        <v>0</v>
      </c>
      <c r="E73" s="29">
        <f>(D73*100)/C73</f>
        <v>0</v>
      </c>
      <c r="F73" s="27">
        <v>1.366</v>
      </c>
      <c r="G73" s="7">
        <v>0</v>
      </c>
      <c r="H73" s="7">
        <v>0</v>
      </c>
      <c r="I73" s="7">
        <f>FLOOR(G73,0.00001)*D73</f>
        <v>0</v>
      </c>
    </row>
    <row r="74" spans="1:9" ht="13.5">
      <c r="A74" s="5"/>
      <c r="B74" s="22"/>
      <c r="C74" s="6" t="s">
        <v>19</v>
      </c>
      <c r="D74" s="19"/>
      <c r="E74" s="26"/>
      <c r="F74" s="27"/>
      <c r="G74" s="28"/>
      <c r="H74" s="25"/>
      <c r="I74" s="7"/>
    </row>
    <row r="75" spans="1:9" ht="13.5">
      <c r="A75" s="5"/>
      <c r="B75" s="22"/>
      <c r="C75" s="6"/>
      <c r="D75" s="19"/>
      <c r="E75" s="26"/>
      <c r="F75" s="27"/>
      <c r="G75" s="28"/>
      <c r="H75" s="25"/>
      <c r="I75" s="7"/>
    </row>
    <row r="76" spans="1:9" ht="13.5">
      <c r="A76" s="5">
        <v>19</v>
      </c>
      <c r="B76" s="22" t="s">
        <v>41</v>
      </c>
      <c r="C76" s="36">
        <v>137869</v>
      </c>
      <c r="D76" s="19">
        <f>SUM(D77:D77)</f>
        <v>0</v>
      </c>
      <c r="E76" s="29">
        <f>(D76*100)/C76</f>
        <v>0</v>
      </c>
      <c r="F76" s="27">
        <v>1.366</v>
      </c>
      <c r="G76" s="7">
        <v>0</v>
      </c>
      <c r="H76" s="7">
        <v>0</v>
      </c>
      <c r="I76" s="7">
        <f>FLOOR(G76,0.00001)*D76</f>
        <v>0</v>
      </c>
    </row>
    <row r="77" spans="1:9" ht="13.5">
      <c r="A77" s="5"/>
      <c r="B77" s="22"/>
      <c r="C77" s="6" t="s">
        <v>19</v>
      </c>
      <c r="D77" s="19"/>
      <c r="E77" s="26"/>
      <c r="F77" s="27"/>
      <c r="G77" s="28"/>
      <c r="H77" s="25"/>
      <c r="I77" s="7"/>
    </row>
    <row r="78" spans="1:9" ht="13.5">
      <c r="A78" s="5"/>
      <c r="B78" s="22"/>
      <c r="C78" s="6"/>
      <c r="D78" s="19"/>
      <c r="E78" s="26"/>
      <c r="F78" s="27"/>
      <c r="G78" s="28"/>
      <c r="H78" s="25"/>
      <c r="I78" s="7"/>
    </row>
    <row r="79" spans="1:9" ht="13.5">
      <c r="A79" s="5">
        <v>20</v>
      </c>
      <c r="B79" s="22" t="s">
        <v>42</v>
      </c>
      <c r="C79" s="36">
        <v>995504</v>
      </c>
      <c r="D79" s="19">
        <f>SUM(D80:D80)</f>
        <v>0</v>
      </c>
      <c r="E79" s="29">
        <f>(D79*100)/C79</f>
        <v>0</v>
      </c>
      <c r="F79" s="27">
        <v>1.366</v>
      </c>
      <c r="G79" s="7">
        <v>0</v>
      </c>
      <c r="H79" s="7">
        <v>0</v>
      </c>
      <c r="I79" s="7">
        <f>FLOOR(G79,0.00001)*D79</f>
        <v>0</v>
      </c>
    </row>
    <row r="80" spans="1:9" ht="13.5">
      <c r="A80" s="5"/>
      <c r="B80" s="22"/>
      <c r="C80" s="6" t="s">
        <v>19</v>
      </c>
      <c r="D80" s="19"/>
      <c r="E80" s="26"/>
      <c r="F80" s="27"/>
      <c r="G80" s="28"/>
      <c r="H80" s="25"/>
      <c r="I80" s="7"/>
    </row>
    <row r="81" spans="1:9" ht="13.5">
      <c r="A81" s="5"/>
      <c r="B81" s="22"/>
      <c r="C81" s="6"/>
      <c r="D81" s="19"/>
      <c r="E81" s="26"/>
      <c r="F81" s="27"/>
      <c r="G81" s="28"/>
      <c r="H81" s="25"/>
      <c r="I81" s="7"/>
    </row>
    <row r="82" spans="1:9" ht="13.5">
      <c r="A82" s="11"/>
      <c r="B82" s="14" t="s">
        <v>14</v>
      </c>
      <c r="C82" s="37">
        <f>SUM(C67:C81)</f>
        <v>4999980</v>
      </c>
      <c r="D82" s="17">
        <f>SUM(D67,D70,D73,D76,D79)</f>
        <v>0</v>
      </c>
      <c r="E82" s="23">
        <f>(D82*100)/C82</f>
        <v>0</v>
      </c>
      <c r="F82" s="18"/>
      <c r="G82" s="18"/>
      <c r="H82" s="12"/>
      <c r="I82" s="24">
        <f>SUM(I67:I81)</f>
        <v>0</v>
      </c>
    </row>
    <row r="83" ht="12.75">
      <c r="C83" s="13"/>
    </row>
    <row r="84" spans="1:9" ht="13.5">
      <c r="A84" s="15"/>
      <c r="B84" s="14" t="s">
        <v>12</v>
      </c>
      <c r="C84" s="37">
        <f>SUM(C22,C38,C63,C82)</f>
        <v>17865823.5</v>
      </c>
      <c r="D84" s="17">
        <f>SUM(D22,D38,D63)</f>
        <v>0</v>
      </c>
      <c r="E84" s="23">
        <f>(D84*100)/C84</f>
        <v>0</v>
      </c>
      <c r="F84" s="16"/>
      <c r="G84" s="16"/>
      <c r="H84" s="16"/>
      <c r="I84" s="24">
        <f>SUM(I22,I38,I63)</f>
        <v>0</v>
      </c>
    </row>
  </sheetData>
  <sheetProtection/>
  <mergeCells count="5">
    <mergeCell ref="A2:I2"/>
    <mergeCell ref="A8:I8"/>
    <mergeCell ref="A24:I24"/>
    <mergeCell ref="A40:I40"/>
    <mergeCell ref="A65:I6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2010-07-06T14:14:11Z</dcterms:modified>
  <cp:category/>
  <cp:version/>
  <cp:contentType/>
  <cp:contentStatus/>
</cp:coreProperties>
</file>